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95" yWindow="480" windowWidth="11925" windowHeight="10710"/>
  </bookViews>
  <sheets>
    <sheet name="Трубы и фитинги PPRC FD_БЕЛЫЙ" sheetId="5" r:id="rId1"/>
    <sheet name="Трубы и фитинги PPRC FD_СЕРЫЙ" sheetId="3" r:id="rId2"/>
    <sheet name="Монтажное оборудование FD" sheetId="6" r:id="rId3"/>
    <sheet name="Лист1" sheetId="2" state="hidden" r:id="rId4"/>
  </sheets>
  <definedNames>
    <definedName name="_xlnm._FilterDatabase" localSheetId="2" hidden="1">'Монтажное оборудование FD'!$A$12:$G$12</definedName>
    <definedName name="_xlnm._FilterDatabase" localSheetId="0" hidden="1">'Трубы и фитинги PPRC FD_БЕЛЫЙ'!$A$12:$G$552</definedName>
    <definedName name="_xlnm._FilterDatabase" localSheetId="1" hidden="1">'Трубы и фитинги PPRC FD_СЕРЫЙ'!$A$12:$G$440</definedName>
  </definedNames>
  <calcPr calcId="145621"/>
</workbook>
</file>

<file path=xl/calcChain.xml><?xml version="1.0" encoding="utf-8"?>
<calcChain xmlns="http://schemas.openxmlformats.org/spreadsheetml/2006/main">
  <c r="G67" i="3" l="1"/>
  <c r="G66" i="3"/>
  <c r="G18" i="6" l="1"/>
  <c r="G109" i="5" l="1"/>
  <c r="G18" i="5"/>
  <c r="G148" i="5"/>
  <c r="G149" i="5"/>
  <c r="G150" i="5"/>
  <c r="G151" i="5"/>
  <c r="G152" i="5"/>
  <c r="G1" i="6" l="1"/>
  <c r="G1" i="3"/>
  <c r="G344" i="5" l="1"/>
  <c r="G342" i="5"/>
  <c r="G57" i="5" l="1"/>
  <c r="E57" i="5"/>
  <c r="G58" i="3" l="1"/>
  <c r="G513" i="5" l="1"/>
  <c r="G20" i="3" l="1"/>
  <c r="G14" i="6"/>
  <c r="E55" i="3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42" i="6"/>
  <c r="G28" i="6"/>
  <c r="G29" i="6"/>
  <c r="G30" i="6"/>
  <c r="G31" i="6"/>
  <c r="G32" i="6"/>
  <c r="G33" i="6"/>
  <c r="G36" i="6"/>
  <c r="G37" i="6"/>
  <c r="G38" i="6"/>
  <c r="G39" i="6"/>
  <c r="G40" i="6"/>
  <c r="G22" i="6"/>
  <c r="G23" i="6"/>
  <c r="G24" i="6"/>
  <c r="G25" i="6"/>
  <c r="G26" i="6"/>
  <c r="G27" i="6"/>
  <c r="G15" i="6"/>
  <c r="G16" i="6"/>
  <c r="G17" i="6"/>
  <c r="G19" i="6"/>
  <c r="G20" i="6"/>
  <c r="G35" i="6"/>
  <c r="G552" i="5"/>
  <c r="G551" i="5"/>
  <c r="G550" i="5"/>
  <c r="G549" i="5"/>
  <c r="G548" i="5"/>
  <c r="G547" i="5"/>
  <c r="G546" i="5"/>
  <c r="G545" i="5"/>
  <c r="G544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2" i="5"/>
  <c r="G521" i="5"/>
  <c r="G520" i="5"/>
  <c r="G519" i="5"/>
  <c r="G518" i="5"/>
  <c r="G517" i="5"/>
  <c r="G516" i="5"/>
  <c r="G515" i="5"/>
  <c r="G514" i="5"/>
  <c r="G512" i="5"/>
  <c r="G511" i="5"/>
  <c r="G510" i="5"/>
  <c r="G509" i="5"/>
  <c r="G508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0" i="5"/>
  <c r="G479" i="5"/>
  <c r="G478" i="5"/>
  <c r="G477" i="5"/>
  <c r="G476" i="5"/>
  <c r="G475" i="5"/>
  <c r="G474" i="5"/>
  <c r="G473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1" i="5"/>
  <c r="G450" i="5"/>
  <c r="G449" i="5"/>
  <c r="G448" i="5"/>
  <c r="G447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3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6" i="5"/>
  <c r="G235" i="5"/>
  <c r="G234" i="5"/>
  <c r="G233" i="5"/>
  <c r="G232" i="5"/>
  <c r="G231" i="5"/>
  <c r="G230" i="5"/>
  <c r="G229" i="5"/>
  <c r="G228" i="5"/>
  <c r="G227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3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6" i="5"/>
  <c r="G55" i="5"/>
  <c r="G54" i="5"/>
  <c r="G53" i="5"/>
  <c r="G52" i="5"/>
  <c r="G50" i="5"/>
  <c r="G49" i="5"/>
  <c r="G48" i="5"/>
  <c r="G47" i="5"/>
  <c r="G46" i="5"/>
  <c r="G45" i="5"/>
  <c r="G44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7" i="5"/>
  <c r="G16" i="5"/>
  <c r="G15" i="5"/>
  <c r="G15" i="3"/>
  <c r="G440" i="3" l="1"/>
  <c r="G439" i="3"/>
  <c r="G438" i="3"/>
  <c r="G437" i="3"/>
  <c r="G436" i="3"/>
  <c r="G435" i="3"/>
  <c r="G434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2" i="3"/>
  <c r="G411" i="3"/>
  <c r="G410" i="3"/>
  <c r="G409" i="3"/>
  <c r="G408" i="3"/>
  <c r="G407" i="3"/>
  <c r="G406" i="3"/>
  <c r="G405" i="3"/>
  <c r="G404" i="3"/>
  <c r="G403" i="3"/>
  <c r="G402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6" i="3"/>
  <c r="G375" i="3"/>
  <c r="G374" i="3"/>
  <c r="G373" i="3"/>
  <c r="G372" i="3"/>
  <c r="G371" i="3"/>
  <c r="G370" i="3"/>
  <c r="G369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7" i="3"/>
  <c r="G346" i="3"/>
  <c r="G345" i="3"/>
  <c r="G344" i="3"/>
  <c r="G343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6" i="3"/>
  <c r="G205" i="3"/>
  <c r="G204" i="3"/>
  <c r="G203" i="3"/>
  <c r="G202" i="3"/>
  <c r="G201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1" i="3"/>
  <c r="G80" i="3"/>
  <c r="G79" i="3"/>
  <c r="G77" i="3"/>
  <c r="G76" i="3"/>
  <c r="G75" i="3"/>
  <c r="G74" i="3"/>
  <c r="G73" i="3"/>
  <c r="G72" i="3"/>
  <c r="G71" i="3"/>
  <c r="G70" i="3"/>
  <c r="G69" i="3"/>
  <c r="G65" i="3"/>
  <c r="G64" i="3"/>
  <c r="G63" i="3"/>
  <c r="G62" i="3"/>
  <c r="G61" i="3"/>
  <c r="G60" i="3"/>
  <c r="G59" i="3"/>
  <c r="G57" i="3"/>
  <c r="G56" i="3"/>
  <c r="G55" i="3"/>
  <c r="G54" i="3"/>
  <c r="G53" i="3"/>
  <c r="G52" i="3"/>
  <c r="G51" i="3"/>
  <c r="G50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19" i="3"/>
  <c r="G18" i="3"/>
  <c r="G17" i="3"/>
  <c r="G16" i="3"/>
</calcChain>
</file>

<file path=xl/sharedStrings.xml><?xml version="1.0" encoding="utf-8"?>
<sst xmlns="http://schemas.openxmlformats.org/spreadsheetml/2006/main" count="1164" uniqueCount="669">
  <si>
    <t>труба</t>
  </si>
  <si>
    <t>www.fdplast.ru</t>
  </si>
  <si>
    <t>фитинги</t>
  </si>
  <si>
    <t>оборудование</t>
  </si>
  <si>
    <t>Фото</t>
  </si>
  <si>
    <t>Наименование</t>
  </si>
  <si>
    <t>Труба PN 10 20*1,9 SDR 11</t>
  </si>
  <si>
    <t>Труба PN 10 25*2,3 SDR 11</t>
  </si>
  <si>
    <t>Труба PN 10 32*3,0 SDR 11</t>
  </si>
  <si>
    <t>Труба PN 10 40*3,7 SDR 11</t>
  </si>
  <si>
    <t>Труба PN 10 50*4,6 SDR 11</t>
  </si>
  <si>
    <t>Труба PN 10 63*5,8 SDR 11</t>
  </si>
  <si>
    <t>Труба PN 10 75*6,8 SDR 11</t>
  </si>
  <si>
    <t>Труба PN 10 90*8,2 SDR 11</t>
  </si>
  <si>
    <t>Труба PN 10 110*10,0 SDR 11</t>
  </si>
  <si>
    <t>-</t>
  </si>
  <si>
    <t>Труба PN 10 125*11,4 SDR 11</t>
  </si>
  <si>
    <t>Труба PN 10 140*12,7 SDR 11</t>
  </si>
  <si>
    <t>Труба PN 10 160*14,6 SDR 11</t>
  </si>
  <si>
    <t>Труба PN 20 16*2,7 SDR 6</t>
  </si>
  <si>
    <t>Труба PN 20 20*3,4 SDR 6</t>
  </si>
  <si>
    <t>Труба PN 20 25*4,2 SDR 6</t>
  </si>
  <si>
    <t>Труба PN 20 32*5,4 SDR 6</t>
  </si>
  <si>
    <t>Труба PN 20 40*6,7 SDR 6</t>
  </si>
  <si>
    <t>Труба PN 20 50*8,4 SDR 6</t>
  </si>
  <si>
    <t>Труба PN 20 63*10,5 SDR 6</t>
  </si>
  <si>
    <t>Труба PN 20 75*12,5 SDR 6</t>
  </si>
  <si>
    <t>Труба PN 20 90*15,0 SDR 6</t>
  </si>
  <si>
    <t>Труба PN 20 110*18,3 SDR 6</t>
  </si>
  <si>
    <t>Труба PN 20 125*20,8 SDR 6</t>
  </si>
  <si>
    <t>Труба PN 20 140*23,3 SDR 6</t>
  </si>
  <si>
    <t>Труба PN 20 160*26,6 SDR 6</t>
  </si>
  <si>
    <t xml:space="preserve">Труба PN 25/20 SDR 5 Standart </t>
  </si>
  <si>
    <t xml:space="preserve">Труба PN 25/25 SDR 5 Standart </t>
  </si>
  <si>
    <t xml:space="preserve">Труба PN 25/32 SDR 5 Standart </t>
  </si>
  <si>
    <t xml:space="preserve">Труба PN 25/40 SDR 5 Standart </t>
  </si>
  <si>
    <t xml:space="preserve">Труба PN 25/50 SDR 5 Standart </t>
  </si>
  <si>
    <t xml:space="preserve">Труба PN 25/63 SDR 5 Standart </t>
  </si>
  <si>
    <t xml:space="preserve">Труба PN 25/75 SDR 5 Standart </t>
  </si>
  <si>
    <t xml:space="preserve">Труба PN 25/90 SDR 5 Standart </t>
  </si>
  <si>
    <t>Труба PN 25/110 SDR 5 Standart</t>
  </si>
  <si>
    <t xml:space="preserve">Труба PN20/63 SDR 6 Premium </t>
  </si>
  <si>
    <t>ТРУБЫ В БУХТЕ</t>
  </si>
  <si>
    <t>Труба в бухте PN 10/16  100м</t>
  </si>
  <si>
    <t>Труба в бухте PN 10/20  100м</t>
  </si>
  <si>
    <t>Труба в бухте PN 10/25  100м</t>
  </si>
  <si>
    <t>Труба в бухте PN 16/16  100м</t>
  </si>
  <si>
    <t>Труба в бухте PN 16/20  100м</t>
  </si>
  <si>
    <t>Труба в бухте PN 20/16  100м</t>
  </si>
  <si>
    <t>Труба в бухте PN 20/20  100м</t>
  </si>
  <si>
    <t>Труба в бухте PN 10/16  200м</t>
  </si>
  <si>
    <t>Труба в бухте PN 10/20  200м</t>
  </si>
  <si>
    <t>Труба в бухте PN 10/25 220м</t>
  </si>
  <si>
    <t>2553/1</t>
  </si>
  <si>
    <t>Труба в бухте PN 10/25 224м</t>
  </si>
  <si>
    <t>Труба в бухте PN 16/16  200м</t>
  </si>
  <si>
    <t>Труба в бухте PN 16/20  200м</t>
  </si>
  <si>
    <t>Труба в бухте PN 16/25  220м</t>
  </si>
  <si>
    <t>Труба в бухте PN 20/16  200м</t>
  </si>
  <si>
    <t>Труба в бухте PN 20/20  200м</t>
  </si>
  <si>
    <t>Муфта 20</t>
  </si>
  <si>
    <t>Муфта 25</t>
  </si>
  <si>
    <t>Муфта 32</t>
  </si>
  <si>
    <t>Муфта 40</t>
  </si>
  <si>
    <t>Муфта 50</t>
  </si>
  <si>
    <t>Муфта 63</t>
  </si>
  <si>
    <t>Муфта 75</t>
  </si>
  <si>
    <t>Муфта 90</t>
  </si>
  <si>
    <t>Муфта 110</t>
  </si>
  <si>
    <t>Муфта 125</t>
  </si>
  <si>
    <t>Муфта 140 PN 10</t>
  </si>
  <si>
    <t>Муфта 140 PN 25</t>
  </si>
  <si>
    <t>Муфта 160 PN 10</t>
  </si>
  <si>
    <t>Муфта 160 PN 25</t>
  </si>
  <si>
    <t>Муфта переходная 25*20</t>
  </si>
  <si>
    <t>Муфта переходная 32*20</t>
  </si>
  <si>
    <t>Муфта переходная 32*25</t>
  </si>
  <si>
    <t>Муфта переходная 40*20</t>
  </si>
  <si>
    <t>Муфта переходная 40*25</t>
  </si>
  <si>
    <t>Муфта переходная 40*32/63*32</t>
  </si>
  <si>
    <t>Муфта переходная 50*40</t>
  </si>
  <si>
    <t>Муфта переходная 63*50</t>
  </si>
  <si>
    <t>Муфта перех. внутр./наруж. 25*20</t>
  </si>
  <si>
    <t>Муфта перех. внутр./наруж. 32*20</t>
  </si>
  <si>
    <t>Муфта перех. внутр./наруж. 32*25</t>
  </si>
  <si>
    <t>Муфта перех. внутр./наруж. 40*20</t>
  </si>
  <si>
    <t>Муфта перех. внутр./наруж. 40*25</t>
  </si>
  <si>
    <t>Муфта перех. внутр./наруж. 40*32</t>
  </si>
  <si>
    <t>Муфта перех. внутр./наруж. 50*20</t>
  </si>
  <si>
    <t>Муфта перех. внутр./наруж. 50*25</t>
  </si>
  <si>
    <t>Муфта перех. внутр./наруж. 50*32</t>
  </si>
  <si>
    <t>Муфта перех. внутр./наруж. 50*40</t>
  </si>
  <si>
    <t>Муфта перех. внутр./наруж. 63*20</t>
  </si>
  <si>
    <t>Муфта перех. внутр./наруж. 63*25</t>
  </si>
  <si>
    <t>Муфта перех. внутр./наруж. 63*40</t>
  </si>
  <si>
    <t>Муфта перех. внутр./наруж. 63*50</t>
  </si>
  <si>
    <t>Муфта перех. внутр./наруж. 75*50</t>
  </si>
  <si>
    <t>Муфта перех. внутр./наруж. 75*63</t>
  </si>
  <si>
    <t>Муфта перех. внутр./наруж. 90*63</t>
  </si>
  <si>
    <t>Муфта перех. внутр./наруж. 90*75</t>
  </si>
  <si>
    <t>Муфта перех. внутр./наруж. 110*63</t>
  </si>
  <si>
    <t>Муфта перех. внутр./наруж. 110*75</t>
  </si>
  <si>
    <t>Муфта перех. внутр./наруж. 110*90</t>
  </si>
  <si>
    <t>Муфта перех. внутр./наруж. 125*63</t>
  </si>
  <si>
    <t>Муфта перех. внутр./наруж. 125*75</t>
  </si>
  <si>
    <t>Муфта перех. внутр./наруж. 125*90</t>
  </si>
  <si>
    <t>Муфта перех. внутр./наруж. 125*110</t>
  </si>
  <si>
    <t>Муфта перех. внутр./наруж. 140*125</t>
  </si>
  <si>
    <t>Муфта перех. внутр./наруж. 160*125</t>
  </si>
  <si>
    <t>Муфта перех. внутр./наруж. 160*140</t>
  </si>
  <si>
    <t>Муфта с накидной гайкой 20*1/2"</t>
  </si>
  <si>
    <t>Муфта с накидной гайкой 20*3/4"</t>
  </si>
  <si>
    <t>Муфта с накидной гайкой 20*1"</t>
  </si>
  <si>
    <t>Муфта с накидной гайкой 25*1/2"</t>
  </si>
  <si>
    <t>Муфта с накидной гайкой 25*3/4"</t>
  </si>
  <si>
    <t>Муфта с накидной гайкой 25*1"</t>
  </si>
  <si>
    <t>Муфта с накидной гайкой 25*5/4"</t>
  </si>
  <si>
    <t>Муфта с накидной гайкой 32*3/4"</t>
  </si>
  <si>
    <t>Муфта с накидной гайкой 32*1"</t>
  </si>
  <si>
    <t>Муфта с накидной гайкой 32*5/4"</t>
  </si>
  <si>
    <t>Муфта с накидной гайкой 40*3/4"</t>
  </si>
  <si>
    <t>Муфта с накидной гайкой 40*1"</t>
  </si>
  <si>
    <t>Муфта с накидной гайкой 40*5/4"</t>
  </si>
  <si>
    <t>Муфта с накидной гайкой п/пломбу 20*3/4"</t>
  </si>
  <si>
    <t>Муфта с накидной гайкой п/пломбу 25*3/4"</t>
  </si>
  <si>
    <t>Муфта комбинированная с внутренней резьбой 20*1/2"</t>
  </si>
  <si>
    <t>Муфта комбинированная с внутренней резьбой 20*3/4"</t>
  </si>
  <si>
    <t>Муфта комбинированная с внутренней резьбой 20*1"</t>
  </si>
  <si>
    <t>Муфта комбинированная с внутренней резьбой 25*1/2"</t>
  </si>
  <si>
    <t>Муфта комбинированная с внутренней резьбой 25*3/4"</t>
  </si>
  <si>
    <t>Муфта комбинированная с внутренней резьбой 25*1"</t>
  </si>
  <si>
    <t>Муфта комбинированная с внутренней резьбой 25*5/4"</t>
  </si>
  <si>
    <t xml:space="preserve">Муфта комбинированная с внутренней резьбой 32*1/2 </t>
  </si>
  <si>
    <t>Муфта комбинированная с внутренней резьбой 32*3/4"</t>
  </si>
  <si>
    <t>Муфта комбинированная с внутренней резьбой 32*1"</t>
  </si>
  <si>
    <t>Муфта комбинированная с внутренней резьбой 32*5/4"</t>
  </si>
  <si>
    <t>Муфта комбинированная с внутренней резьбой под ключ 20*1/2"</t>
  </si>
  <si>
    <t>Муфта комбинированная с внутренней резьбой под ключ 40*5/4"</t>
  </si>
  <si>
    <t>Муфта комбинированная с внутренней резьбой под ключ 50*6/4"</t>
  </si>
  <si>
    <t>Муфта комбинированная с внутренней резьбой под ключ 63*2"</t>
  </si>
  <si>
    <t>Муфта комбинированная с наружной резьбой 20*1/2"</t>
  </si>
  <si>
    <t>Муфта комбинированная с наружной резьбой 20*3/4"</t>
  </si>
  <si>
    <t>Муфта комбинированная с наружной резьбой 20*1"</t>
  </si>
  <si>
    <t>Муфта комбинированная с наружной резьбой 25*1/2"</t>
  </si>
  <si>
    <t>Муфта комбинированная с наружной резьбой 25*3/4"</t>
  </si>
  <si>
    <t>Муфта комбинированная с наружной резьбой 25*1"</t>
  </si>
  <si>
    <t>Муфта комбинированная с наружной резьбой 25*5/4"</t>
  </si>
  <si>
    <t xml:space="preserve">Муфта комбинированная с наружной резьбой 32*1/2 </t>
  </si>
  <si>
    <t>Муфта комбинированная с наружной резьбой 32*3/4"</t>
  </si>
  <si>
    <t>Муфта комбинированная с наружной резьбой 32*1"</t>
  </si>
  <si>
    <t>Муфта комбинированная с наружной резьбой 32*5/4"</t>
  </si>
  <si>
    <t>Муфта комбинированная с наружной резьбой под ключ 20*1/2"</t>
  </si>
  <si>
    <t>Муфта комбинированная с наружной резьбой под ключ 40*5/4"</t>
  </si>
  <si>
    <t>Муфта комбинированная с наружной резьбой под ключ 50*6/4"</t>
  </si>
  <si>
    <t>Муфта комбинированная с наружной резьбой под ключ 63*2"</t>
  </si>
  <si>
    <t>Муфта разъемная с внутренней резьбой никелированная 20*1/2</t>
  </si>
  <si>
    <t>Муфта разъемная с внутренней резьбой никелированная 20*3/4</t>
  </si>
  <si>
    <t>Муфта разъемная с внутренней резьбой никелированная 20*1</t>
  </si>
  <si>
    <t>Муфта разъемная с внутренней резьбой никелированная 25*1/2</t>
  </si>
  <si>
    <t>Муфта разъемная с внутренней резьбой никелированная 25*3/4</t>
  </si>
  <si>
    <t>Муфта разъемная с внутренней резьбой никелированная 25*1</t>
  </si>
  <si>
    <t>Муфта разъемная с внутренней резьбой никелированная 25*5/4</t>
  </si>
  <si>
    <t>Муфта разъемная с внутренней резьбой никелированная 32*3/4</t>
  </si>
  <si>
    <t>Муфта разъемная с внутренней резьбой никелированная 32*1</t>
  </si>
  <si>
    <t>Муфта разъемная с внутренней резьбой никелированная 32*5/4</t>
  </si>
  <si>
    <t>Муфта разъемная с внутренней резьбой никелированная 40*5/4</t>
  </si>
  <si>
    <t>Муфта разъемная с внутренней резьбой никелированная 50*6/4</t>
  </si>
  <si>
    <t>Муфта разъемная с внутренней резьбой никелированная 63*2</t>
  </si>
  <si>
    <t>Муфта разъемная с наружной резьбой никелированная 20*1/2</t>
  </si>
  <si>
    <t>Муфта разъемная с наружной резьбой никелированная 20*3/4</t>
  </si>
  <si>
    <t>Муфта разъемная с наружной резьбой никелированная 20*1</t>
  </si>
  <si>
    <t>Муфта разъемная с наружной резьбой никелированная 25*1/2</t>
  </si>
  <si>
    <t>Муфта разъемная с наружной резьбой никелированная 25*3/4</t>
  </si>
  <si>
    <t>Муфта разъемная с наружной резьбой никелированная 25*1</t>
  </si>
  <si>
    <t>Муфта разъемная с наружной резьбой никелированная 25*5/4</t>
  </si>
  <si>
    <t>Муфта разъемная с наружной резьбой никелированная 32*3/4</t>
  </si>
  <si>
    <t>Муфта разъемная с наружной резьбой никелированная 32*1</t>
  </si>
  <si>
    <t>Муфта разъемная с наружной резьбой никелированная 32*5/4</t>
  </si>
  <si>
    <t>Муфта разъемная с наружной резьбой никелированная 40*5/4</t>
  </si>
  <si>
    <t>Муфта разъемная с наружной резьбой никелированная 50*6/4</t>
  </si>
  <si>
    <t>Муфта разъемная с наружной резьбой никелированная 63*2</t>
  </si>
  <si>
    <t>Муфта переходная с метал. вставкой и накидной гайкой 20*1/2"</t>
  </si>
  <si>
    <t>Муфта переходная с метал. вставкой и накидной гайкой 20*3/4"</t>
  </si>
  <si>
    <t xml:space="preserve">ABS ФЛАНЦЫ PPRС БУРТЫ </t>
  </si>
  <si>
    <t xml:space="preserve">ABS фланец PPRC бурт 40 </t>
  </si>
  <si>
    <t>ABS фланец PPRC бурт 50</t>
  </si>
  <si>
    <t xml:space="preserve">ABS фланец PPRC бурт 63 </t>
  </si>
  <si>
    <t xml:space="preserve">ABS фланец PPRC бурт 75 </t>
  </si>
  <si>
    <t xml:space="preserve">ABS фланец PPRC бурт 90 </t>
  </si>
  <si>
    <t xml:space="preserve">ABS фланец PPRC бурт 110 </t>
  </si>
  <si>
    <t>ABS фланец PPRC бурт 63</t>
  </si>
  <si>
    <t xml:space="preserve">ABS фланец PPRC бурт 90W </t>
  </si>
  <si>
    <t xml:space="preserve">ABS фланец PPRC бурт 110W </t>
  </si>
  <si>
    <t>ТРОЙНИКИ</t>
  </si>
  <si>
    <t>Тройник 20</t>
  </si>
  <si>
    <t>Тройник 25</t>
  </si>
  <si>
    <t>Тройник 32</t>
  </si>
  <si>
    <t>Тройник 40</t>
  </si>
  <si>
    <t>Тройник 50</t>
  </si>
  <si>
    <t>Тройник 63</t>
  </si>
  <si>
    <t>Тройник 75</t>
  </si>
  <si>
    <t>Тройник 90</t>
  </si>
  <si>
    <t xml:space="preserve">Тройник 110 </t>
  </si>
  <si>
    <t>Тройник PN 10 125</t>
  </si>
  <si>
    <t>Тройник PN 25 125</t>
  </si>
  <si>
    <t>Тройник PN 10 140</t>
  </si>
  <si>
    <t xml:space="preserve">Тройник PN 25 140 </t>
  </si>
  <si>
    <t>Тройник PN 10 160</t>
  </si>
  <si>
    <t>Тройник  PN 25 160</t>
  </si>
  <si>
    <t>Тройник перех.обр. 20*25*20</t>
  </si>
  <si>
    <t>Тройник перех.обр. 20*32*20</t>
  </si>
  <si>
    <t>Тройник перех.обр. 20*40*20</t>
  </si>
  <si>
    <t>Тройник переходной 25*20*25</t>
  </si>
  <si>
    <t>Тройник перех.обр. 25*32*25</t>
  </si>
  <si>
    <t>Тройник перех.обр. 25*40*25</t>
  </si>
  <si>
    <t>Тройник переходной 32*20*32</t>
  </si>
  <si>
    <t>Тройник переходной 32*25*32</t>
  </si>
  <si>
    <t>Тройник перех.обр. 32*40*32</t>
  </si>
  <si>
    <t>Тройник перех.обр. 32*50*32</t>
  </si>
  <si>
    <t>Тройник переходной 40*20*40</t>
  </si>
  <si>
    <t>Тройник переходной 40*25*40</t>
  </si>
  <si>
    <t>Тройник переходной 40*32*40</t>
  </si>
  <si>
    <t>Тройник переходной 50*20*50</t>
  </si>
  <si>
    <t>Тройник переходной 50*25*50</t>
  </si>
  <si>
    <t>Тройник переходной 50*32*50</t>
  </si>
  <si>
    <t>Тройник переходной 50*40*50</t>
  </si>
  <si>
    <t>Тройник переходной 63*20*63</t>
  </si>
  <si>
    <t>Тройник переходной 63*25*63</t>
  </si>
  <si>
    <t>Тройник переходной 63*32*63</t>
  </si>
  <si>
    <t>Тройник переходной 63*40*63</t>
  </si>
  <si>
    <t>Тройник переходной 63*50*63</t>
  </si>
  <si>
    <t>Тройник переходной 75*20*75</t>
  </si>
  <si>
    <t>Тройник переходной 75*25*75</t>
  </si>
  <si>
    <t>Тройник переходной 75*32*75</t>
  </si>
  <si>
    <t>Тройник переходной 75*40*75</t>
  </si>
  <si>
    <t>Тройник переходной 75*50*75</t>
  </si>
  <si>
    <t>Тройник переходной 75*63*75</t>
  </si>
  <si>
    <t>Тройник переходной 90*20*90</t>
  </si>
  <si>
    <t>Тройник переходной 90*25*90</t>
  </si>
  <si>
    <t>Тройник переходной 90*32*90</t>
  </si>
  <si>
    <t>Тройник переходной 90*40*90</t>
  </si>
  <si>
    <t>Тройник переходной 90*50*90</t>
  </si>
  <si>
    <t>Тройник переходной 90*63*90</t>
  </si>
  <si>
    <t>Тройник переходной 90*75*90</t>
  </si>
  <si>
    <t>Тройник переходной 110*20*110</t>
  </si>
  <si>
    <t>Тройник переходной 110*25*110</t>
  </si>
  <si>
    <t>Тройник переходной 110*32*110</t>
  </si>
  <si>
    <t>Тройник переходной 110*40*110</t>
  </si>
  <si>
    <t>Тройник переходной 110*50*110</t>
  </si>
  <si>
    <t>Тройник переходной 110*63*110</t>
  </si>
  <si>
    <t>Тройник переходной 110*75*110</t>
  </si>
  <si>
    <t>Тройник переходной 110*90*110</t>
  </si>
  <si>
    <t>Тройник переходной 125*20*125 PN 10</t>
  </si>
  <si>
    <t>Тройник переходной 125*20*125 PN 25</t>
  </si>
  <si>
    <t>Тройник переходной 125*25*125 PN 10</t>
  </si>
  <si>
    <t>Тройник переходной 125*25*125 PN 25</t>
  </si>
  <si>
    <t>Тройник переходной 125*32*125 PN 10</t>
  </si>
  <si>
    <t>Тройник переходной 125*32*125 PN 25</t>
  </si>
  <si>
    <t>Тройник переходной 125*40*125 PN 10</t>
  </si>
  <si>
    <t>Тройник переходной 125*40*125 PN 25</t>
  </si>
  <si>
    <t>Тройник переходной 125*50*125 PN 10</t>
  </si>
  <si>
    <t>Тройник переходной 125*50*125 PN 25</t>
  </si>
  <si>
    <t>Тройник переходной 125*63*125 PN 10</t>
  </si>
  <si>
    <t>Тройник переходной 125*63*125 PN 25</t>
  </si>
  <si>
    <t>Тройник переходной 125*75*125 PN 10</t>
  </si>
  <si>
    <t>Тройник переходной 125*75*125 PN 25</t>
  </si>
  <si>
    <t>Тройник переходной 125*90*125 PN 10</t>
  </si>
  <si>
    <t>Тройник переходной 125*90*125 PN 25</t>
  </si>
  <si>
    <t>Тройник переходной 125*110*125 PN 10</t>
  </si>
  <si>
    <t>Тройник переходной 125*110*125 PN 25</t>
  </si>
  <si>
    <t>Тройник переходной 140*20*140 PN 10</t>
  </si>
  <si>
    <t>Тройник переходной 140*20*140 PN 25</t>
  </si>
  <si>
    <t>Тройник переходной 140*25*140 PN 10</t>
  </si>
  <si>
    <t>Тройник переходной 140*25*140 PN 25</t>
  </si>
  <si>
    <t>Тройник переходной 140*32*140 PN 10</t>
  </si>
  <si>
    <t>Тройник переходной 140*32*140 PN 25</t>
  </si>
  <si>
    <t>Тройник переходной 140*40*140 PN 10</t>
  </si>
  <si>
    <t>Тройник переходной 140*40*140 PN 25</t>
  </si>
  <si>
    <t>Тройник переходной 140*50*140 PN 10</t>
  </si>
  <si>
    <t>Тройник переходной 140*50*140 PN 25</t>
  </si>
  <si>
    <t>Тройник переходной 140*63*140 PN 10</t>
  </si>
  <si>
    <t>Тройник переходной 140*63*140 PN 25</t>
  </si>
  <si>
    <t>Тройник переходной 140*75*140 PN 25</t>
  </si>
  <si>
    <t>Тройник переходной 140*75*140 PN 10</t>
  </si>
  <si>
    <t>Тройник переходной 140*90*140 PN 10</t>
  </si>
  <si>
    <t>Тройник переходной 140*90*140 PN 25</t>
  </si>
  <si>
    <t>Тройник переходной 140*110*140 PN 10</t>
  </si>
  <si>
    <t>Тройник переходной 140*110*140 PN 25</t>
  </si>
  <si>
    <t>Тройник переходной 140*125*140 PN 10</t>
  </si>
  <si>
    <t>Тройник переходной 140*125*140 PN 25</t>
  </si>
  <si>
    <t>Тройник переходной 160*20*160 PN 25</t>
  </si>
  <si>
    <t>Тройник переходной 160*20*160 PN 10</t>
  </si>
  <si>
    <t>Тройник переходной 160*25*160 PN 25</t>
  </si>
  <si>
    <t>Тройник переходной 160*25*160 PN 10</t>
  </si>
  <si>
    <t>Тройник переходной 160*32*160 PN 25</t>
  </si>
  <si>
    <t>Тройник переходной 160*32*160 PN 10</t>
  </si>
  <si>
    <t>Тройник переходной 160*40*160 PN 25</t>
  </si>
  <si>
    <t>Тройник переходной 160*40*160 PN 10</t>
  </si>
  <si>
    <t>Тройник переходной 160*50*160 PN 25</t>
  </si>
  <si>
    <t>Тройник переходной 160*50*160 PN 10</t>
  </si>
  <si>
    <t>Тройник переходной 160*63*160 PN 25</t>
  </si>
  <si>
    <t>Тройник переходной 160*63*160 PN 10</t>
  </si>
  <si>
    <t>Тройник переходной 160*75*160 PN 25</t>
  </si>
  <si>
    <t>Тройник переходной 160*75*160 PN 10</t>
  </si>
  <si>
    <t>Тройник переходной 160*90*160 PN 25</t>
  </si>
  <si>
    <t>Тройник переходной 160*90*160 PN 10</t>
  </si>
  <si>
    <t>Тройник переходной 160*110*160 PN 25</t>
  </si>
  <si>
    <t>Тройник переходной 160*110*160 PN 10</t>
  </si>
  <si>
    <t>Тройник переходной 160*125*160 PN 25</t>
  </si>
  <si>
    <t>Тройник переходной 160*125*160 PN 10</t>
  </si>
  <si>
    <t>Тройник переходной 160*140*160 PN 25</t>
  </si>
  <si>
    <t>Тройник переходной 160*140*160 PN 10</t>
  </si>
  <si>
    <t>Тройник комбинированный с внутренней резьбой 20*1/2"</t>
  </si>
  <si>
    <t>Тройник комбинированный с внутренней резьбой 20*3/4"</t>
  </si>
  <si>
    <t>Тройник комбинированный с внутренней резьбой  25*1/2"</t>
  </si>
  <si>
    <t>Тройник комбинированный с внутренней резьбой  25*3/4"</t>
  </si>
  <si>
    <t>Тройник комбинированный с внутренней резьбой  32*1/2"</t>
  </si>
  <si>
    <t>Тройник комбинированный с внутренней резьбой  32*3/4"</t>
  </si>
  <si>
    <t>Тройник комбинированный с внутренней резьбой  32*1"</t>
  </si>
  <si>
    <t>Тройник комбинированный с внутренней резьбой  40*3/4"</t>
  </si>
  <si>
    <t>Тройник комбинированный с внутренней резьбой  40*1"</t>
  </si>
  <si>
    <t>Тройник комбинированный с внутренней резьбой  40*5/4"</t>
  </si>
  <si>
    <t>Тройник комбинированный с наружной резьбой 20*1/2"</t>
  </si>
  <si>
    <t>Тройник комбинированный с наружной резьбой 20*3/4"</t>
  </si>
  <si>
    <t>Тройник комбинированный с наружной резьбой 25*1/2"</t>
  </si>
  <si>
    <t>Тройник комбинированный с наружной резьбой 25*3/4"</t>
  </si>
  <si>
    <t>Тройник комбинированный с наружной резьбой 32*1/2"</t>
  </si>
  <si>
    <t>Тройник комбинированный с наружной резьбой 32*3/4"</t>
  </si>
  <si>
    <t>Тройник комбинированный с наружной резьбой 32*1"</t>
  </si>
  <si>
    <t>Тройник комбинированный с наружной резьбой 40*3/4"</t>
  </si>
  <si>
    <t>Тройник комбинированный с наружной резьбой 40*1"</t>
  </si>
  <si>
    <t>Тройник комбинированный с наружной резьбой 40*5/4"</t>
  </si>
  <si>
    <t>Тройник настенный с внутренней резьбой 20*1/2"</t>
  </si>
  <si>
    <t>КРЕСТОВИНЫ</t>
  </si>
  <si>
    <t>Крестовина 20</t>
  </si>
  <si>
    <t>Крестовина 25</t>
  </si>
  <si>
    <t>Крестовина 32</t>
  </si>
  <si>
    <t>Крестовина 40</t>
  </si>
  <si>
    <t>Крестовина 50</t>
  </si>
  <si>
    <t>КРАНЫ</t>
  </si>
  <si>
    <t>Кран пластиковый шаровой 20</t>
  </si>
  <si>
    <t>Кран пластиковый шаровой 25</t>
  </si>
  <si>
    <t>Кран пластиковый шаровой 32</t>
  </si>
  <si>
    <t>Кран пластиковый шаровой 40</t>
  </si>
  <si>
    <t>Кран пластиковый шаровой 50</t>
  </si>
  <si>
    <t>Кран пластиковый шаровой 63</t>
  </si>
  <si>
    <t>Кран шаровой Экстра 25</t>
  </si>
  <si>
    <t>Кран шаровой для радиатора прямой 20*1/2</t>
  </si>
  <si>
    <t>Кран шаровой для радиатора прямой 20*3/4</t>
  </si>
  <si>
    <t>Кран шаровой для радиатора прямой 25*1/2</t>
  </si>
  <si>
    <t>Кран шаровой для радиатора прямой 25*3/4</t>
  </si>
  <si>
    <t>Кран шаровой для радиатора угловой 20*1/2</t>
  </si>
  <si>
    <t>Кран шаровой для радиатора угловой 20*3/4</t>
  </si>
  <si>
    <t>Кран шаровой для радиатора угловой 25*1/2</t>
  </si>
  <si>
    <t>Кран шаровой для радиатора угловой 25*3/4</t>
  </si>
  <si>
    <t>ФИЛЬТРЫ</t>
  </si>
  <si>
    <t>Фильтр внутр. 20</t>
  </si>
  <si>
    <t>Фильтр внутр. 25</t>
  </si>
  <si>
    <t>Фильтр внутр. 32</t>
  </si>
  <si>
    <t>Фильтр внутр. 40</t>
  </si>
  <si>
    <t>Фильтр внутр./наруж. 20</t>
  </si>
  <si>
    <t>Фильтр внутр./наруж. 25</t>
  </si>
  <si>
    <t>Фильтр внутр./наруж. 32</t>
  </si>
  <si>
    <t>Фильтр внутр./наруж. 40</t>
  </si>
  <si>
    <t>ЗАГЛУШКИ, ПРОБКИ, СКОБЫ, КОМПЕНСАТОРЫ</t>
  </si>
  <si>
    <t>Заглушка 20</t>
  </si>
  <si>
    <t>Заглушка 25</t>
  </si>
  <si>
    <t>Заглушка 32</t>
  </si>
  <si>
    <t>Заглушка 40</t>
  </si>
  <si>
    <t>Заглушка 50</t>
  </si>
  <si>
    <t>Заглушка 63</t>
  </si>
  <si>
    <t>Заглушка 75</t>
  </si>
  <si>
    <t>Заглушка 90</t>
  </si>
  <si>
    <t>Заглушка 110</t>
  </si>
  <si>
    <t>Заглушка 125</t>
  </si>
  <si>
    <t>Заглушка 140</t>
  </si>
  <si>
    <t>Заглушка 160</t>
  </si>
  <si>
    <t>Пробка с резьбой 1/2"</t>
  </si>
  <si>
    <t xml:space="preserve">Скоба 20 </t>
  </si>
  <si>
    <t xml:space="preserve">Скоба 25 </t>
  </si>
  <si>
    <t xml:space="preserve">Скоба 32 </t>
  </si>
  <si>
    <t xml:space="preserve">Скоба 40 </t>
  </si>
  <si>
    <t>Скоба вн/вн 20</t>
  </si>
  <si>
    <t>Скоба вн/вн 25</t>
  </si>
  <si>
    <t>Скоба вн/вн 32</t>
  </si>
  <si>
    <t>Скоба вн/вн 40</t>
  </si>
  <si>
    <t>Компенсатор 20</t>
  </si>
  <si>
    <t>Компенсатор 25</t>
  </si>
  <si>
    <t>Компенсатор 32</t>
  </si>
  <si>
    <t>Компенсатор 40</t>
  </si>
  <si>
    <t>ОПОРЫ</t>
  </si>
  <si>
    <t>Опора 20</t>
  </si>
  <si>
    <t>Опора 25</t>
  </si>
  <si>
    <t>Опора 32</t>
  </si>
  <si>
    <t>Опора 40</t>
  </si>
  <si>
    <t>Опора 50</t>
  </si>
  <si>
    <t>Опора 63</t>
  </si>
  <si>
    <t>Опора усиленная 20</t>
  </si>
  <si>
    <t>Опора усиленная 25</t>
  </si>
  <si>
    <t>Опора с зажимом усиленная 32</t>
  </si>
  <si>
    <t>Опора с зажимом усиленная 40</t>
  </si>
  <si>
    <t>Опора с зажимом усиленная 50</t>
  </si>
  <si>
    <t>Опора с зажимом усиленная 63</t>
  </si>
  <si>
    <t>Опора двойная 20</t>
  </si>
  <si>
    <t>Опора двойная 25</t>
  </si>
  <si>
    <t>Опора двойная усиленная 20</t>
  </si>
  <si>
    <t>ПЕРЕХОДНИКИ, РАЗБОРНЫЕ СОЕДИНЕНИЯ, НАСТЕННЫЕ КОМПЛЕКТЫ, КОЛЛЕКТОРЫ</t>
  </si>
  <si>
    <t>Переходник с накидной гайкой 20*3/4"</t>
  </si>
  <si>
    <t>Переходник с накидной гайкой 25*1"</t>
  </si>
  <si>
    <t>Переходник с накидной гайкой 32*5/4"</t>
  </si>
  <si>
    <t>Переходник с накидной гайкой 40*6/4"</t>
  </si>
  <si>
    <t>Переходник с накидной гайкой 50*2"</t>
  </si>
  <si>
    <t>Разборное соединение труба-труба 20</t>
  </si>
  <si>
    <t>Разборное соединение труба-труба 25</t>
  </si>
  <si>
    <t>Разборное соединение труба-труба 32</t>
  </si>
  <si>
    <t>Разборное соединение труба-труба 40</t>
  </si>
  <si>
    <t>Разборное соединение труба-труба 50</t>
  </si>
  <si>
    <t>Настенный комплект 20*1/2</t>
  </si>
  <si>
    <t>Настенный комплект 25*1/2</t>
  </si>
  <si>
    <t>Настенный комплект п/смес 20*1/2</t>
  </si>
  <si>
    <t>Коллектор 32/4*20</t>
  </si>
  <si>
    <t>Коллектор 32/4*25</t>
  </si>
  <si>
    <t>Коллектор 40/4*20</t>
  </si>
  <si>
    <t>Коллектор 40/4*25</t>
  </si>
  <si>
    <t>Коллектор с внутренней резьбой 32/4*1/2</t>
  </si>
  <si>
    <t>Коллектор с внутренней резьбой 40/4*1/2</t>
  </si>
  <si>
    <t>БУРТЫ</t>
  </si>
  <si>
    <t>Бурт фланца 40</t>
  </si>
  <si>
    <t>Бурт фланца 50</t>
  </si>
  <si>
    <t>Бурт фланца 63</t>
  </si>
  <si>
    <t>Бурт фланца 75</t>
  </si>
  <si>
    <t>Бурт фланца 90</t>
  </si>
  <si>
    <t>Бурт фланца 110</t>
  </si>
  <si>
    <t>Бурт фланца 125</t>
  </si>
  <si>
    <t>Бурт фланца 140</t>
  </si>
  <si>
    <t>Бурт фланца 160</t>
  </si>
  <si>
    <t>Фланец 40</t>
  </si>
  <si>
    <t>Фланец 50</t>
  </si>
  <si>
    <t>Фланец 63</t>
  </si>
  <si>
    <t>Фланец 75</t>
  </si>
  <si>
    <t>Фланец 90</t>
  </si>
  <si>
    <t>Фланец 110</t>
  </si>
  <si>
    <t>Зачистка 20/25</t>
  </si>
  <si>
    <t>Зачистка 32/40</t>
  </si>
  <si>
    <t>Зачистка 50</t>
  </si>
  <si>
    <t>Зачистка 63</t>
  </si>
  <si>
    <t>Зачистка 50/63</t>
  </si>
  <si>
    <t>Зачистка 75</t>
  </si>
  <si>
    <t>Зачистка 90</t>
  </si>
  <si>
    <t>Зачистка под дрель 20</t>
  </si>
  <si>
    <t>Зачистка под дрель 25</t>
  </si>
  <si>
    <t>Зачистка под дрель 32</t>
  </si>
  <si>
    <t>Зачистка под дрель 40</t>
  </si>
  <si>
    <t>Зачистка под дрель 50</t>
  </si>
  <si>
    <t>Зачистка под дрель 63</t>
  </si>
  <si>
    <t>Зачистка под дрель 75</t>
  </si>
  <si>
    <t>Зачистка под дрель 90</t>
  </si>
  <si>
    <t>Зачистка под дрель 110</t>
  </si>
  <si>
    <t>Зачистка Premium 20/25</t>
  </si>
  <si>
    <t>Зачистка Premium 32/40</t>
  </si>
  <si>
    <t>Зачистка Premium 50/63</t>
  </si>
  <si>
    <t>Зачистка Premium 75</t>
  </si>
  <si>
    <t>Крепеж металлический 1/2"</t>
  </si>
  <si>
    <t>Крепеж металлический 3/4"</t>
  </si>
  <si>
    <t>Крепеж металлический 1"</t>
  </si>
  <si>
    <t>Крепеж металлический 5/4"</t>
  </si>
  <si>
    <t>Крепеж металлический 3/2"</t>
  </si>
  <si>
    <t>Крепеж металлический 2"</t>
  </si>
  <si>
    <t>Крепеж металлический 5/2"</t>
  </si>
  <si>
    <t>Крепеж металлический 3"</t>
  </si>
  <si>
    <t>Крепеж металлический 4"</t>
  </si>
  <si>
    <t>Сварочный аппарат YMD 20-32 1200 Вт</t>
  </si>
  <si>
    <t xml:space="preserve">Сварочный аппарат YMD 20-63 1600 Вт </t>
  </si>
  <si>
    <t xml:space="preserve">Сварочный аппарат YMF 20-63 2200 Вт </t>
  </si>
  <si>
    <t xml:space="preserve">Сварочный аппарат YMF 75-110 1800 Вт </t>
  </si>
  <si>
    <t xml:space="preserve">Ножницы (резак) для PPR труб до 42 мм тип 1 </t>
  </si>
  <si>
    <t xml:space="preserve">Ножницы (резак) для PPR труб до 42 мм тип 3 </t>
  </si>
  <si>
    <t xml:space="preserve">Ножницы (резак) для PPR труб до 42 мм тип 5 </t>
  </si>
  <si>
    <t xml:space="preserve">Ножницы (резак) для PPR труб до 42 мм тип 6 </t>
  </si>
  <si>
    <t>Ножницы (резак) для PPR труб до 63 мм тип 1</t>
  </si>
  <si>
    <t>Ножницы (резак) для PPR труб до 63 мм тип 2</t>
  </si>
  <si>
    <t xml:space="preserve">Насадка для сварки утолщенная 20 </t>
  </si>
  <si>
    <t xml:space="preserve">Насадка для сварки утолщенная 25 </t>
  </si>
  <si>
    <t xml:space="preserve">Насадка для сварки утолщенная 32 </t>
  </si>
  <si>
    <t xml:space="preserve">Насадка для сварки утолщенная 40 </t>
  </si>
  <si>
    <t xml:space="preserve">Насадка для сварки утолщенная 50 </t>
  </si>
  <si>
    <t>Насадка для сварки утолщенная 63</t>
  </si>
  <si>
    <t xml:space="preserve">Насадка для сварки утолщенная 75 </t>
  </si>
  <si>
    <t xml:space="preserve">Насадка для сварки утолщенная 90 </t>
  </si>
  <si>
    <t xml:space="preserve">Насадка для сварки утолщенная 110 </t>
  </si>
  <si>
    <t xml:space="preserve">Насадка для сварки утолщенная 125 </t>
  </si>
  <si>
    <t xml:space="preserve">Насадка для сварки утолщенная 140 </t>
  </si>
  <si>
    <t xml:space="preserve">Насадка для сварки утолщенная 160 </t>
  </si>
  <si>
    <t xml:space="preserve">Труба PN 16 20*2,8 </t>
  </si>
  <si>
    <t xml:space="preserve">Труба PN 16 25*3,5 </t>
  </si>
  <si>
    <t xml:space="preserve">Труба PN 16 32*4,5 </t>
  </si>
  <si>
    <t xml:space="preserve">Труба PN 16 40*5,6 </t>
  </si>
  <si>
    <t xml:space="preserve">Труба PN 16 50*6,9 </t>
  </si>
  <si>
    <t xml:space="preserve">Труба PN 16 63*8,7 </t>
  </si>
  <si>
    <t>Артикул сер</t>
  </si>
  <si>
    <t>Артикул бел</t>
  </si>
  <si>
    <t>Труба PN20/20*2,8 SDR 7,4 Optimum</t>
  </si>
  <si>
    <t>Труба PN20/25*3,5 SDR 7,4 Optimum</t>
  </si>
  <si>
    <t>Труба PN20/32*4,5 SDR 7,4 Optimum</t>
  </si>
  <si>
    <t>Труба PN20/40*5,6 SDR 7,4 Optimum</t>
  </si>
  <si>
    <t>Труба PN20/50*6,9 SDR 7,4 Optimum</t>
  </si>
  <si>
    <t>Труба PN20/63*8,6 SDR 7,4 Optimum</t>
  </si>
  <si>
    <t>Труба PN20/75*10,3 SDR 7,4 Optimum</t>
  </si>
  <si>
    <t>Труба PN20/90*12,3 SDR 7,4 Optimum</t>
  </si>
  <si>
    <t>Труба PN20/160*21,9 SDR 7,4 Optimum</t>
  </si>
  <si>
    <t>Труба PN25/20*3,4 SDR 6 Optimum</t>
  </si>
  <si>
    <t>Труба PN25/25*4,2 SDR 6 Optimum</t>
  </si>
  <si>
    <t>Труба PN25/75*12,5 SDR 6 Optimum</t>
  </si>
  <si>
    <t>Труба PN25/90*15,0 SDR 6 Optimum</t>
  </si>
  <si>
    <t>Труба PN25/160*26,6 SDR 6 Optimum</t>
  </si>
  <si>
    <t>Труба PN20/125*17,1 SDR 7,4 Optimum</t>
  </si>
  <si>
    <t>Труба PN20/110*15,1 SDR 7,4 Optimum</t>
  </si>
  <si>
    <t>Труба PN20/140*19,2 SDR 7,4 Optimum</t>
  </si>
  <si>
    <t>Труба PN25/32*5,4 SDR 6 Optimum</t>
  </si>
  <si>
    <t>Труба PN25/40*6,7 SDR 6 Optimum</t>
  </si>
  <si>
    <t>Труба PN25/125*20,8 SDR 6 Optimum</t>
  </si>
  <si>
    <t>Труба PN25/140*23,3 SDR 6 Optimum</t>
  </si>
  <si>
    <t>Труба PN25/63*10,5 SDR 6 Optimum</t>
  </si>
  <si>
    <t>Труба PN25/50*8,4 SDR 6 Optimum</t>
  </si>
  <si>
    <t>PPRC ТРУБЫ PN10, PN16, PN20</t>
  </si>
  <si>
    <t xml:space="preserve">
200</t>
  </si>
  <si>
    <t xml:space="preserve">
30</t>
  </si>
  <si>
    <t>Кол-во в
упаковке/
коробке, м/шт</t>
  </si>
  <si>
    <t>150</t>
  </si>
  <si>
    <t>16</t>
  </si>
  <si>
    <t>4</t>
  </si>
  <si>
    <t>2</t>
  </si>
  <si>
    <t>24</t>
  </si>
  <si>
    <t>12</t>
  </si>
  <si>
    <t>40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</si>
  <si>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</si>
  <si>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t>Труба PN25/110*18,3 SDR 6 Optimum</t>
  </si>
  <si>
    <t>30</t>
  </si>
  <si>
    <t>труба Optimum</t>
  </si>
  <si>
    <t>Труба PN 20 25*4,2 SDR 6, 2 м</t>
  </si>
  <si>
    <t>90</t>
  </si>
  <si>
    <t>60</t>
  </si>
  <si>
    <t>Труба PN 20 32*5,4 SDR 6, 2 м</t>
  </si>
  <si>
    <t>Труба PN 20 20*3,4 SDR 6, 2 м</t>
  </si>
  <si>
    <t>Труба PN25/20*3,4 SDR 6 Optimum, 2 м</t>
  </si>
  <si>
    <t>Труба PN25/25*4,2 SDR 6 Optimum, 2 м</t>
  </si>
  <si>
    <t>Труба PN25/32*5,4 SDR 6 Optimum, 2 м</t>
  </si>
  <si>
    <t>Труба PN20/20*2,8 SDR 7,4 Optimum, 2 м</t>
  </si>
  <si>
    <t>Труба PN20/25*3,5 SDR 7,4 Optimum, 2 м</t>
  </si>
  <si>
    <t>Труба PN20/32*4,5 SDR 7,4 Optimum, 2 м</t>
  </si>
  <si>
    <t xml:space="preserve">Сварочный аппарат КС 63-160 1800 Вт </t>
  </si>
  <si>
    <t>Сварочный аппарат КС 63-200 2500 Вт</t>
  </si>
  <si>
    <t>Угольник 90° 20</t>
  </si>
  <si>
    <t>Угольник 90° 25</t>
  </si>
  <si>
    <t>Угольник 90° 32</t>
  </si>
  <si>
    <t>Угольник 90° 40</t>
  </si>
  <si>
    <t>Угольник 90° 50</t>
  </si>
  <si>
    <t>Угольник 90° 63</t>
  </si>
  <si>
    <t>Угольник 90° 75</t>
  </si>
  <si>
    <t>Угольник 90° 90</t>
  </si>
  <si>
    <t>Угольник 90° 110</t>
  </si>
  <si>
    <t>Угольник 90° 125</t>
  </si>
  <si>
    <t>Угольник 90° 140 PN 10</t>
  </si>
  <si>
    <t>Угольник 90° 140 PN 25</t>
  </si>
  <si>
    <t>Угольник 90° 160 PN 10</t>
  </si>
  <si>
    <t>Угольник 90° 160 PN 25</t>
  </si>
  <si>
    <t>Угольник 45° 20</t>
  </si>
  <si>
    <t>Угольник 45° 25</t>
  </si>
  <si>
    <t>Угольник 45° 32</t>
  </si>
  <si>
    <t>Угольник 45° 40</t>
  </si>
  <si>
    <t>Угольник 45° 50</t>
  </si>
  <si>
    <t>Угольник 45° 63</t>
  </si>
  <si>
    <t>Угольник 45° 75</t>
  </si>
  <si>
    <t>Угольник 45° 90</t>
  </si>
  <si>
    <t>Угольник 45° 110</t>
  </si>
  <si>
    <t>Угольник 45° 125</t>
  </si>
  <si>
    <t>Угольник 45° 140 PN 10</t>
  </si>
  <si>
    <t>Угольник 45° 140 PN 25</t>
  </si>
  <si>
    <t>Угольник 45° 160 PN 10</t>
  </si>
  <si>
    <t>Угольник 45° 160 PN 25</t>
  </si>
  <si>
    <t>Угольник 90˚ вн/нар 20</t>
  </si>
  <si>
    <t>Угольник 90˚ вн/нар 25</t>
  </si>
  <si>
    <t>Угольник 90˚ вн/нар 32</t>
  </si>
  <si>
    <t>Угольник 90° переходной 20/25</t>
  </si>
  <si>
    <t>Угольник 90° переходной 20/32</t>
  </si>
  <si>
    <t>Угольник 90° переходной 20/40</t>
  </si>
  <si>
    <t>Угольник 90° переходной 25/32</t>
  </si>
  <si>
    <t>Угольник 90° переходной 25/40</t>
  </si>
  <si>
    <t>Угольник 90° переходной 32/40</t>
  </si>
  <si>
    <t>Угольник комбинированный с внутренней резьбой 20*1/2"</t>
  </si>
  <si>
    <t>Угольник комбинированный с внутренней резьбой 20*3/4"</t>
  </si>
  <si>
    <t>Угольник комбинированный с внутренней резьбой 25*1/2"</t>
  </si>
  <si>
    <t>Угольник комбинированный с внутренней резьбой 25*3/4"</t>
  </si>
  <si>
    <t>Угольник комбинированный с внутренней резьбой 32*3/4"</t>
  </si>
  <si>
    <t>Угольник комбинированный с внутренней резьбой 32*1"</t>
  </si>
  <si>
    <t>Угольник комбинированный с наружной резьбой 20*1/2"</t>
  </si>
  <si>
    <t>Угольник комбинированный с наружной резьбой 20*3/4"</t>
  </si>
  <si>
    <t>Угольник комбинированный с наружной резьбой 25*1/2"</t>
  </si>
  <si>
    <t>Угольник комбинированный с наружной резьбой 25*3/4"</t>
  </si>
  <si>
    <t>Угольник комбинированный с наружной резьбой 32*3/4"</t>
  </si>
  <si>
    <t>Угольник комбинированный с наружной резьбой 32*1"</t>
  </si>
  <si>
    <t>Угольник 90° с накидной гайкой 20*1/2"</t>
  </si>
  <si>
    <t>Угольник 90° с накидной гайкой 20*3/4"</t>
  </si>
  <si>
    <t>Угольник 90° с накидной гайкой 20*1"</t>
  </si>
  <si>
    <t>Угольник 90° с накидной гайкой 25*3/4"</t>
  </si>
  <si>
    <t>Угольник 90° с накидной гайкой 25*1"</t>
  </si>
  <si>
    <t>Угольник 90° с накидной гайкой 25*5/4"</t>
  </si>
  <si>
    <t>Угольник 90° с накидной гайкой 32*3/4"</t>
  </si>
  <si>
    <t>Угольник 90° с накидной гайкой 32*1"</t>
  </si>
  <si>
    <t>Угольник 90° с накидной гайкой 32*5/4"</t>
  </si>
  <si>
    <t>Угольник 90° с накидной гайкой 40*3/4"</t>
  </si>
  <si>
    <t>Угольник настенный с внутренней резьбой 20*1/2</t>
  </si>
  <si>
    <t>Угольник настенный с внутренней резьбой 20*3/4</t>
  </si>
  <si>
    <t>Угольник настенный с внутренней резьбой 25*1/2</t>
  </si>
  <si>
    <t>Угольник настенный с внутренней резьбой 25*3/4</t>
  </si>
  <si>
    <t>Угольник настенный с наружной резьбой 20*1/2˝</t>
  </si>
  <si>
    <t>Угольник настенный с наружной резьбой 20*3/4˝</t>
  </si>
  <si>
    <t>Угольник настенный с наружной резьбой 25*1/2˝</t>
  </si>
  <si>
    <t>Угольник настенный с наружной резьбой 25*3/4˝</t>
  </si>
  <si>
    <t>Угольник настенный с внутренней резьбой с тройным креплением 20*1/2</t>
  </si>
  <si>
    <t>Ручка крана шарового 20/25</t>
  </si>
  <si>
    <t>Ручка крана шарового 32</t>
  </si>
  <si>
    <t>Ручка крана шарового 40</t>
  </si>
  <si>
    <t>Ручка крана шарового 50/63</t>
  </si>
  <si>
    <t>Труба в бухте PN 16/25  222м</t>
  </si>
  <si>
    <t>Труба в бухте PN 20/25  222м</t>
  </si>
  <si>
    <t xml:space="preserve">2646
</t>
  </si>
  <si>
    <t>Арт.
серый цвет</t>
  </si>
  <si>
    <t>Арт.
белый цвет</t>
  </si>
  <si>
    <t>zavod@fdplast.ru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</si>
  <si>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БЕЗ СКИДКИ</t>
    </r>
  </si>
  <si>
    <t>Кол-во в
упаковке, шт</t>
  </si>
  <si>
    <t xml:space="preserve">Арт.
</t>
  </si>
  <si>
    <t>СОПУТСТВУЮЩЕЕ ОБОРУДОВАНИЕ</t>
  </si>
  <si>
    <t>НАСАДКИ ДЛЯ СВАРКИ</t>
  </si>
  <si>
    <t xml:space="preserve"> ТРУБЫ PPRC</t>
  </si>
  <si>
    <t>ТРУБЫ PN10, PN16, PN20</t>
  </si>
  <si>
    <t>ТРУБЫ PN20, PN25, армированные стекловолокном</t>
  </si>
  <si>
    <r>
      <rPr>
        <b/>
        <sz val="12"/>
        <color rgb="FFFF0000"/>
        <rFont val="Arial"/>
        <family val="2"/>
        <charset val="204"/>
      </rPr>
      <t xml:space="preserve">РАСПРОДАЖА  </t>
    </r>
    <r>
      <rPr>
        <b/>
        <sz val="12"/>
        <color theme="0"/>
        <rFont val="Arial"/>
        <family val="2"/>
        <charset val="204"/>
      </rPr>
      <t xml:space="preserve">   ТРУБЫ PN20, PN25, армированные алюминием     </t>
    </r>
  </si>
  <si>
    <t>МОНТАЖНОЕ ОБОРУДОВАНИЕ ДЛЯ СВАРКИ PPRC ТРУБ И ФИТИНГОВ</t>
  </si>
  <si>
    <t>НОЖНЦЫ (РЕЗАКИ ДЛЯ PPRC ТРУБ)</t>
  </si>
  <si>
    <t>следующая страница</t>
  </si>
  <si>
    <t>в начало</t>
  </si>
  <si>
    <t>(495) 514-38-72 
(495) 514-38-71</t>
  </si>
  <si>
    <t>Технический каталог</t>
  </si>
  <si>
    <t xml:space="preserve">Сертификат соответствия </t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</si>
  <si>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БЕЗ СКИДКИ</t>
    </r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</si>
  <si>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СО СКИДКОЙ</t>
    </r>
  </si>
  <si>
    <t xml:space="preserve">ВНИМАНИЕ!        
Для расчета цены продукции со скидкой введите размер Вашей скидки
</t>
  </si>
  <si>
    <t>Монтажное оборудование</t>
  </si>
  <si>
    <t>Трубы и фитинги из полипропилена в СЕРОМ ЦВЕТЕ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</si>
  <si>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</si>
  <si>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</si>
  <si>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</t>
  </si>
  <si>
    <t>ФИТИНГИ    PPRC</t>
  </si>
  <si>
    <t>УГОЛЬНИКИ  90°, 45°</t>
  </si>
  <si>
    <t>ФИТИНГИ   PPRC</t>
  </si>
  <si>
    <r>
      <t>Объем, м</t>
    </r>
    <r>
      <rPr>
        <b/>
        <vertAlign val="superscript"/>
        <sz val="10"/>
        <rFont val="Arial"/>
        <family val="2"/>
        <charset val="204"/>
      </rPr>
      <t>3</t>
    </r>
  </si>
  <si>
    <t>Объем, м3</t>
  </si>
  <si>
    <t>МУФТЫ:  переходные, комбинированные, разъемные (американки)</t>
  </si>
  <si>
    <t>7090</t>
  </si>
  <si>
    <t xml:space="preserve">0,019
</t>
  </si>
  <si>
    <t xml:space="preserve">0,030
</t>
  </si>
  <si>
    <t>8676</t>
  </si>
  <si>
    <t>80</t>
  </si>
  <si>
    <t xml:space="preserve">Сварочный аппарат YMF 160 1800 Вт </t>
  </si>
  <si>
    <t>13,140,88</t>
  </si>
  <si>
    <t>7093</t>
  </si>
  <si>
    <t>7091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</si>
</sst>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28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1"/>
      <color theme="3" tint="-0.249977111117893"/>
      <name val="Arial Cyr"/>
      <charset val="204"/>
    </font>
    <font>
      <sz val="11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u/>
      <sz val="11"/>
      <color theme="3" tint="-0.249977111117893"/>
      <name val="Arial Cyr"/>
      <charset val="204"/>
    </font>
    <font>
      <b/>
      <vertAlign val="superscript"/>
      <sz val="10"/>
      <name val="Arial"/>
      <family val="2"/>
      <charset val="204"/>
    </font>
    <font>
      <u/>
      <sz val="10"/>
      <color theme="0"/>
      <name val="Arial Cyr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theme="1" tint="0.499984740745262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thin">
        <color theme="1" tint="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1" tint="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1" tint="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249977111117893"/>
      </right>
      <top style="thin">
        <color theme="3" tint="-0.499984740745262"/>
      </top>
      <bottom style="medium">
        <color rgb="FF002060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/>
      <right style="medium">
        <color theme="3" tint="-0.24997711111789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249977111117893"/>
      </bottom>
      <diagonal/>
    </border>
    <border>
      <left/>
      <right/>
      <top style="medium">
        <color theme="3" tint="-0.499984740745262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3" tint="-0.249977111117893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9" fillId="0" borderId="0"/>
    <xf numFmtId="0" fontId="11" fillId="0" borderId="0"/>
  </cellStyleXfs>
  <cellXfs count="643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49" fontId="1" fillId="0" borderId="6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 vertical="center" wrapText="1"/>
    </xf>
    <xf numFmtId="0" fontId="3" fillId="0" borderId="0" xfId="0" applyFont="1"/>
    <xf numFmtId="0" fontId="1" fillId="5" borderId="0" xfId="0" applyFont="1" applyFill="1"/>
    <xf numFmtId="2" fontId="1" fillId="0" borderId="0" xfId="0" applyNumberFormat="1" applyFont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2" fontId="1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2" fillId="2" borderId="11" xfId="0" applyFont="1" applyFill="1" applyBorder="1"/>
    <xf numFmtId="0" fontId="2" fillId="2" borderId="11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left" vertical="center" wrapText="1"/>
    </xf>
    <xf numFmtId="0" fontId="1" fillId="3" borderId="13" xfId="0" applyNumberFormat="1" applyFont="1" applyFill="1" applyBorder="1" applyAlignment="1">
      <alignment horizontal="right" vertical="center"/>
    </xf>
    <xf numFmtId="165" fontId="1" fillId="3" borderId="13" xfId="0" applyNumberFormat="1" applyFont="1" applyFill="1" applyBorder="1" applyAlignment="1">
      <alignment horizontal="right" vertical="center"/>
    </xf>
    <xf numFmtId="4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vertical="center" wrapText="1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/>
    </xf>
    <xf numFmtId="164" fontId="1" fillId="0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right" vertical="center"/>
    </xf>
    <xf numFmtId="164" fontId="1" fillId="3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right"/>
    </xf>
    <xf numFmtId="49" fontId="1" fillId="0" borderId="13" xfId="2" applyNumberFormat="1" applyFont="1" applyFill="1" applyBorder="1" applyAlignment="1">
      <alignment horizontal="center" vertical="center"/>
    </xf>
    <xf numFmtId="166" fontId="1" fillId="0" borderId="13" xfId="2" applyNumberFormat="1" applyFont="1" applyBorder="1" applyAlignment="1">
      <alignment horizontal="right"/>
    </xf>
    <xf numFmtId="49" fontId="1" fillId="3" borderId="13" xfId="2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right" vertical="center"/>
    </xf>
    <xf numFmtId="2" fontId="10" fillId="0" borderId="13" xfId="0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center" vertical="center"/>
    </xf>
    <xf numFmtId="166" fontId="1" fillId="0" borderId="13" xfId="2" applyNumberFormat="1" applyFont="1" applyBorder="1"/>
    <xf numFmtId="0" fontId="1" fillId="0" borderId="13" xfId="0" applyNumberFormat="1" applyFont="1" applyFill="1" applyBorder="1" applyAlignment="1">
      <alignment horizontal="right"/>
    </xf>
    <xf numFmtId="49" fontId="1" fillId="0" borderId="13" xfId="3" applyNumberFormat="1" applyFont="1" applyFill="1" applyBorder="1" applyAlignment="1">
      <alignment horizontal="right" vertical="center"/>
    </xf>
    <xf numFmtId="166" fontId="1" fillId="3" borderId="13" xfId="0" applyNumberFormat="1" applyFont="1" applyFill="1" applyBorder="1" applyAlignment="1">
      <alignment horizontal="right" vertical="center"/>
    </xf>
    <xf numFmtId="0" fontId="1" fillId="0" borderId="13" xfId="3" applyNumberFormat="1" applyFont="1" applyFill="1" applyBorder="1" applyAlignment="1">
      <alignment horizontal="right" vertical="center"/>
    </xf>
    <xf numFmtId="0" fontId="1" fillId="3" borderId="13" xfId="2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vertical="center" wrapText="1"/>
    </xf>
    <xf numFmtId="49" fontId="1" fillId="0" borderId="14" xfId="0" applyNumberFormat="1" applyFont="1" applyFill="1" applyBorder="1" applyAlignment="1">
      <alignment horizontal="right" vertical="center"/>
    </xf>
    <xf numFmtId="4" fontId="1" fillId="0" borderId="14" xfId="0" applyNumberFormat="1" applyFont="1" applyFill="1" applyBorder="1" applyAlignment="1">
      <alignment horizontal="right" vertical="center"/>
    </xf>
    <xf numFmtId="0" fontId="1" fillId="0" borderId="17" xfId="0" applyFont="1" applyFill="1" applyBorder="1" applyAlignment="1">
      <alignment vertical="center" wrapText="1"/>
    </xf>
    <xf numFmtId="49" fontId="1" fillId="0" borderId="17" xfId="0" applyNumberFormat="1" applyFont="1" applyFill="1" applyBorder="1" applyAlignment="1">
      <alignment horizontal="right" vertical="center"/>
    </xf>
    <xf numFmtId="164" fontId="1" fillId="0" borderId="17" xfId="0" applyNumberFormat="1" applyFont="1" applyFill="1" applyBorder="1" applyAlignment="1">
      <alignment horizontal="right" vertical="center"/>
    </xf>
    <xf numFmtId="4" fontId="1" fillId="0" borderId="17" xfId="0" applyNumberFormat="1" applyFont="1" applyFill="1" applyBorder="1" applyAlignment="1">
      <alignment horizontal="right" vertical="center"/>
    </xf>
    <xf numFmtId="49" fontId="1" fillId="0" borderId="18" xfId="0" applyNumberFormat="1" applyFont="1" applyFill="1" applyBorder="1" applyAlignment="1">
      <alignment horizontal="right" vertical="center"/>
    </xf>
    <xf numFmtId="164" fontId="1" fillId="0" borderId="18" xfId="0" applyNumberFormat="1" applyFont="1" applyFill="1" applyBorder="1" applyAlignment="1">
      <alignment horizontal="right" vertical="center"/>
    </xf>
    <xf numFmtId="0" fontId="1" fillId="0" borderId="14" xfId="0" applyNumberFormat="1" applyFont="1" applyFill="1" applyBorder="1" applyAlignment="1">
      <alignment horizontal="right" vertical="center"/>
    </xf>
    <xf numFmtId="0" fontId="1" fillId="0" borderId="17" xfId="0" applyNumberFormat="1" applyFont="1" applyFill="1" applyBorder="1" applyAlignment="1">
      <alignment horizontal="right" vertical="center"/>
    </xf>
    <xf numFmtId="0" fontId="1" fillId="0" borderId="14" xfId="0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49" fontId="1" fillId="3" borderId="18" xfId="0" applyNumberFormat="1" applyFont="1" applyFill="1" applyBorder="1" applyAlignment="1">
      <alignment horizontal="center"/>
    </xf>
    <xf numFmtId="0" fontId="1" fillId="0" borderId="18" xfId="0" applyNumberFormat="1" applyFont="1" applyFill="1" applyBorder="1" applyAlignment="1">
      <alignment horizontal="right" vertical="center"/>
    </xf>
    <xf numFmtId="49" fontId="1" fillId="0" borderId="14" xfId="2" applyNumberFormat="1" applyFont="1" applyFill="1" applyBorder="1" applyAlignment="1">
      <alignment horizontal="center" vertical="center"/>
    </xf>
    <xf numFmtId="166" fontId="1" fillId="0" borderId="14" xfId="2" applyNumberFormat="1" applyFont="1" applyBorder="1" applyAlignment="1">
      <alignment horizontal="right"/>
    </xf>
    <xf numFmtId="0" fontId="1" fillId="0" borderId="15" xfId="0" applyFont="1" applyFill="1" applyBorder="1" applyAlignment="1">
      <alignment horizontal="left" vertical="center" wrapText="1"/>
    </xf>
    <xf numFmtId="0" fontId="1" fillId="0" borderId="15" xfId="0" applyNumberFormat="1" applyFont="1" applyFill="1" applyBorder="1" applyAlignment="1">
      <alignment horizontal="right" vertical="center"/>
    </xf>
    <xf numFmtId="164" fontId="1" fillId="0" borderId="15" xfId="0" applyNumberFormat="1" applyFont="1" applyFill="1" applyBorder="1" applyAlignment="1">
      <alignment horizontal="right" vertical="center"/>
    </xf>
    <xf numFmtId="4" fontId="1" fillId="0" borderId="15" xfId="0" applyNumberFormat="1" applyFont="1" applyFill="1" applyBorder="1" applyAlignment="1">
      <alignment horizontal="right" vertical="center"/>
    </xf>
    <xf numFmtId="49" fontId="1" fillId="0" borderId="17" xfId="2" applyNumberFormat="1" applyFont="1" applyFill="1" applyBorder="1" applyAlignment="1">
      <alignment horizontal="center" vertical="center"/>
    </xf>
    <xf numFmtId="166" fontId="1" fillId="0" borderId="17" xfId="2" applyNumberFormat="1" applyFont="1" applyBorder="1" applyAlignment="1">
      <alignment horizontal="right"/>
    </xf>
    <xf numFmtId="166" fontId="1" fillId="0" borderId="18" xfId="2" applyNumberFormat="1" applyFont="1" applyBorder="1" applyAlignment="1">
      <alignment horizontal="right"/>
    </xf>
    <xf numFmtId="49" fontId="1" fillId="3" borderId="18" xfId="2" applyNumberFormat="1" applyFont="1" applyFill="1" applyBorder="1" applyAlignment="1">
      <alignment horizontal="center" vertical="center"/>
    </xf>
    <xf numFmtId="2" fontId="10" fillId="0" borderId="17" xfId="0" applyNumberFormat="1" applyFont="1" applyFill="1" applyBorder="1" applyAlignment="1">
      <alignment horizontal="right" vertical="center"/>
    </xf>
    <xf numFmtId="2" fontId="10" fillId="0" borderId="18" xfId="0" applyNumberFormat="1" applyFont="1" applyFill="1" applyBorder="1" applyAlignment="1">
      <alignment horizontal="right" vertical="center"/>
    </xf>
    <xf numFmtId="0" fontId="1" fillId="3" borderId="18" xfId="0" applyFont="1" applyFill="1" applyBorder="1" applyAlignment="1">
      <alignment horizontal="left" vertical="center" wrapText="1"/>
    </xf>
    <xf numFmtId="165" fontId="1" fillId="3" borderId="18" xfId="0" applyNumberFormat="1" applyFont="1" applyFill="1" applyBorder="1" applyAlignment="1">
      <alignment horizontal="right" vertical="center"/>
    </xf>
    <xf numFmtId="49" fontId="1" fillId="0" borderId="15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/>
    </xf>
    <xf numFmtId="0" fontId="1" fillId="0" borderId="15" xfId="2" applyFont="1" applyFill="1" applyBorder="1" applyAlignment="1">
      <alignment horizontal="center" vertical="center"/>
    </xf>
    <xf numFmtId="0" fontId="1" fillId="0" borderId="14" xfId="2" applyFont="1" applyFill="1" applyBorder="1" applyAlignment="1">
      <alignment horizontal="center" vertical="center"/>
    </xf>
    <xf numFmtId="0" fontId="1" fillId="0" borderId="17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horizontal="center"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 wrapText="1"/>
    </xf>
    <xf numFmtId="0" fontId="1" fillId="0" borderId="19" xfId="0" applyNumberFormat="1" applyFont="1" applyFill="1" applyBorder="1" applyAlignment="1">
      <alignment horizontal="right" vertical="center"/>
    </xf>
    <xf numFmtId="166" fontId="1" fillId="0" borderId="14" xfId="2" applyNumberFormat="1" applyFont="1" applyBorder="1"/>
    <xf numFmtId="166" fontId="1" fillId="0" borderId="17" xfId="2" applyNumberFormat="1" applyFont="1" applyBorder="1"/>
    <xf numFmtId="166" fontId="1" fillId="0" borderId="18" xfId="2" applyNumberFormat="1" applyFont="1" applyBorder="1"/>
    <xf numFmtId="166" fontId="1" fillId="0" borderId="19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/>
    </xf>
    <xf numFmtId="49" fontId="1" fillId="0" borderId="18" xfId="0" applyNumberFormat="1" applyFont="1" applyFill="1" applyBorder="1" applyAlignment="1">
      <alignment horizontal="right"/>
    </xf>
    <xf numFmtId="166" fontId="1" fillId="0" borderId="17" xfId="0" applyNumberFormat="1" applyFont="1" applyFill="1" applyBorder="1" applyAlignment="1">
      <alignment horizontal="right" vertical="center"/>
    </xf>
    <xf numFmtId="166" fontId="1" fillId="0" borderId="18" xfId="0" applyNumberFormat="1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/>
    </xf>
    <xf numFmtId="0" fontId="1" fillId="3" borderId="15" xfId="0" applyNumberFormat="1" applyFont="1" applyFill="1" applyBorder="1" applyAlignment="1">
      <alignment horizontal="right" vertical="center"/>
    </xf>
    <xf numFmtId="0" fontId="1" fillId="3" borderId="1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 vertical="center"/>
    </xf>
    <xf numFmtId="0" fontId="5" fillId="0" borderId="0" xfId="1"/>
    <xf numFmtId="49" fontId="1" fillId="8" borderId="13" xfId="0" applyNumberFormat="1" applyFont="1" applyFill="1" applyBorder="1" applyAlignment="1">
      <alignment horizontal="center" vertical="center"/>
    </xf>
    <xf numFmtId="49" fontId="1" fillId="8" borderId="13" xfId="0" applyNumberFormat="1" applyFont="1" applyFill="1" applyBorder="1" applyAlignment="1">
      <alignment horizontal="center"/>
    </xf>
    <xf numFmtId="49" fontId="1" fillId="8" borderId="20" xfId="0" applyNumberFormat="1" applyFont="1" applyFill="1" applyBorder="1" applyAlignment="1">
      <alignment horizontal="center"/>
    </xf>
    <xf numFmtId="49" fontId="1" fillId="8" borderId="15" xfId="0" applyNumberFormat="1" applyFont="1" applyFill="1" applyBorder="1" applyAlignment="1">
      <alignment horizontal="center"/>
    </xf>
    <xf numFmtId="49" fontId="1" fillId="8" borderId="14" xfId="2" applyNumberFormat="1" applyFont="1" applyFill="1" applyBorder="1" applyAlignment="1">
      <alignment horizontal="center" vertical="center"/>
    </xf>
    <xf numFmtId="49" fontId="1" fillId="8" borderId="13" xfId="2" applyNumberFormat="1" applyFont="1" applyFill="1" applyBorder="1" applyAlignment="1">
      <alignment horizontal="center" vertical="center"/>
    </xf>
    <xf numFmtId="49" fontId="1" fillId="8" borderId="18" xfId="2" applyNumberFormat="1" applyFont="1" applyFill="1" applyBorder="1" applyAlignment="1">
      <alignment horizontal="center" vertical="center"/>
    </xf>
    <xf numFmtId="49" fontId="1" fillId="8" borderId="17" xfId="2" applyNumberFormat="1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1" fillId="8" borderId="14" xfId="2" applyFont="1" applyFill="1" applyBorder="1" applyAlignment="1">
      <alignment horizontal="center" vertical="center"/>
    </xf>
    <xf numFmtId="0" fontId="1" fillId="8" borderId="15" xfId="2" applyFont="1" applyFill="1" applyBorder="1" applyAlignment="1">
      <alignment horizontal="center" vertical="center"/>
    </xf>
    <xf numFmtId="0" fontId="5" fillId="0" borderId="0" xfId="1" applyFill="1" applyBorder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1" fillId="0" borderId="0" xfId="0" applyFont="1" applyBorder="1"/>
    <xf numFmtId="0" fontId="12" fillId="2" borderId="27" xfId="0" applyFont="1" applyFill="1" applyBorder="1"/>
    <xf numFmtId="0" fontId="14" fillId="2" borderId="28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2" borderId="25" xfId="0" applyFont="1" applyFill="1" applyBorder="1"/>
    <xf numFmtId="0" fontId="1" fillId="8" borderId="29" xfId="2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left" vertical="center" wrapText="1"/>
    </xf>
    <xf numFmtId="0" fontId="1" fillId="0" borderId="29" xfId="0" applyNumberFormat="1" applyFont="1" applyFill="1" applyBorder="1" applyAlignment="1">
      <alignment horizontal="right" vertical="center"/>
    </xf>
    <xf numFmtId="166" fontId="1" fillId="0" borderId="29" xfId="2" applyNumberFormat="1" applyFont="1" applyBorder="1" applyAlignment="1">
      <alignment horizontal="right"/>
    </xf>
    <xf numFmtId="4" fontId="1" fillId="0" borderId="29" xfId="0" applyNumberFormat="1" applyFont="1" applyFill="1" applyBorder="1" applyAlignment="1">
      <alignment horizontal="right" vertical="center"/>
    </xf>
    <xf numFmtId="49" fontId="1" fillId="0" borderId="29" xfId="0" applyNumberFormat="1" applyFont="1" applyFill="1" applyBorder="1" applyAlignment="1">
      <alignment horizontal="right" vertical="center"/>
    </xf>
    <xf numFmtId="0" fontId="1" fillId="0" borderId="30" xfId="0" applyFont="1" applyFill="1" applyBorder="1" applyAlignment="1">
      <alignment horizontal="left" vertical="center" wrapText="1"/>
    </xf>
    <xf numFmtId="0" fontId="1" fillId="8" borderId="30" xfId="2" applyFont="1" applyFill="1" applyBorder="1" applyAlignment="1">
      <alignment horizontal="center" vertical="center"/>
    </xf>
    <xf numFmtId="0" fontId="1" fillId="0" borderId="30" xfId="0" applyNumberFormat="1" applyFont="1" applyFill="1" applyBorder="1" applyAlignment="1">
      <alignment horizontal="right" vertical="center"/>
    </xf>
    <xf numFmtId="166" fontId="1" fillId="0" borderId="30" xfId="2" applyNumberFormat="1" applyFont="1" applyBorder="1" applyAlignment="1">
      <alignment horizontal="right"/>
    </xf>
    <xf numFmtId="4" fontId="1" fillId="0" borderId="30" xfId="0" applyNumberFormat="1" applyFont="1" applyFill="1" applyBorder="1" applyAlignment="1">
      <alignment horizontal="right" vertical="center"/>
    </xf>
    <xf numFmtId="4" fontId="1" fillId="0" borderId="32" xfId="0" applyNumberFormat="1" applyFont="1" applyFill="1" applyBorder="1" applyAlignment="1">
      <alignment horizontal="right" vertical="center"/>
    </xf>
    <xf numFmtId="4" fontId="1" fillId="0" borderId="34" xfId="0" applyNumberFormat="1" applyFont="1" applyFill="1" applyBorder="1" applyAlignment="1">
      <alignment horizontal="right" vertical="center"/>
    </xf>
    <xf numFmtId="4" fontId="1" fillId="0" borderId="36" xfId="0" applyNumberFormat="1" applyFont="1" applyFill="1" applyBorder="1" applyAlignment="1">
      <alignment horizontal="right" vertical="center"/>
    </xf>
    <xf numFmtId="4" fontId="1" fillId="0" borderId="38" xfId="0" applyNumberFormat="1" applyFont="1" applyFill="1" applyBorder="1" applyAlignment="1">
      <alignment horizontal="right" vertical="center"/>
    </xf>
    <xf numFmtId="0" fontId="1" fillId="8" borderId="40" xfId="2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left" vertical="center" wrapText="1"/>
    </xf>
    <xf numFmtId="4" fontId="1" fillId="3" borderId="41" xfId="0" applyNumberFormat="1" applyFont="1" applyFill="1" applyBorder="1" applyAlignment="1">
      <alignment horizontal="right" vertical="center"/>
    </xf>
    <xf numFmtId="0" fontId="1" fillId="8" borderId="42" xfId="2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left" vertical="center" wrapText="1"/>
    </xf>
    <xf numFmtId="0" fontId="1" fillId="0" borderId="42" xfId="0" applyNumberFormat="1" applyFont="1" applyFill="1" applyBorder="1" applyAlignment="1">
      <alignment horizontal="right" vertical="center"/>
    </xf>
    <xf numFmtId="166" fontId="1" fillId="0" borderId="42" xfId="2" applyNumberFormat="1" applyFont="1" applyBorder="1" applyAlignment="1">
      <alignment horizontal="right"/>
    </xf>
    <xf numFmtId="4" fontId="1" fillId="0" borderId="42" xfId="0" applyNumberFormat="1" applyFont="1" applyFill="1" applyBorder="1" applyAlignment="1">
      <alignment horizontal="right" vertical="center"/>
    </xf>
    <xf numFmtId="4" fontId="1" fillId="3" borderId="38" xfId="0" applyNumberFormat="1" applyFont="1" applyFill="1" applyBorder="1" applyAlignment="1">
      <alignment horizontal="right" vertical="center"/>
    </xf>
    <xf numFmtId="166" fontId="1" fillId="0" borderId="14" xfId="0" applyNumberFormat="1" applyFont="1" applyFill="1" applyBorder="1" applyAlignment="1">
      <alignment horizontal="right" vertical="center"/>
    </xf>
    <xf numFmtId="4" fontId="1" fillId="0" borderId="46" xfId="0" applyNumberFormat="1" applyFont="1" applyFill="1" applyBorder="1" applyAlignment="1">
      <alignment horizontal="right" vertical="center"/>
    </xf>
    <xf numFmtId="49" fontId="1" fillId="3" borderId="29" xfId="0" applyNumberFormat="1" applyFont="1" applyFill="1" applyBorder="1" applyAlignment="1">
      <alignment horizontal="right" vertical="center"/>
    </xf>
    <xf numFmtId="0" fontId="1" fillId="8" borderId="51" xfId="2" applyFont="1" applyFill="1" applyBorder="1" applyAlignment="1">
      <alignment horizontal="center" vertical="center"/>
    </xf>
    <xf numFmtId="0" fontId="1" fillId="0" borderId="51" xfId="0" applyFont="1" applyFill="1" applyBorder="1" applyAlignment="1">
      <alignment horizontal="left" vertical="center" wrapText="1"/>
    </xf>
    <xf numFmtId="0" fontId="1" fillId="3" borderId="51" xfId="0" applyNumberFormat="1" applyFont="1" applyFill="1" applyBorder="1" applyAlignment="1">
      <alignment horizontal="right" vertical="center"/>
    </xf>
    <xf numFmtId="166" fontId="1" fillId="0" borderId="51" xfId="2" applyNumberFormat="1" applyFont="1" applyBorder="1" applyAlignment="1">
      <alignment horizontal="right"/>
    </xf>
    <xf numFmtId="4" fontId="1" fillId="3" borderId="52" xfId="0" applyNumberFormat="1" applyFont="1" applyFill="1" applyBorder="1" applyAlignment="1">
      <alignment horizontal="right" vertical="center"/>
    </xf>
    <xf numFmtId="0" fontId="6" fillId="3" borderId="53" xfId="0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horizontal="center" vertical="center" wrapText="1"/>
    </xf>
    <xf numFmtId="49" fontId="6" fillId="3" borderId="54" xfId="0" applyNumberFormat="1" applyFont="1" applyFill="1" applyBorder="1" applyAlignment="1">
      <alignment horizontal="center" vertical="center" wrapText="1"/>
    </xf>
    <xf numFmtId="4" fontId="6" fillId="3" borderId="54" xfId="0" applyNumberFormat="1" applyFont="1" applyFill="1" applyBorder="1" applyAlignment="1">
      <alignment horizontal="center" vertical="center" wrapText="1"/>
    </xf>
    <xf numFmtId="4" fontId="6" fillId="3" borderId="55" xfId="0" applyNumberFormat="1" applyFont="1" applyFill="1" applyBorder="1" applyAlignment="1">
      <alignment horizontal="center" vertical="center" wrapText="1"/>
    </xf>
    <xf numFmtId="4" fontId="1" fillId="0" borderId="58" xfId="0" applyNumberFormat="1" applyFont="1" applyFill="1" applyBorder="1" applyAlignment="1">
      <alignment horizontal="right" vertical="center"/>
    </xf>
    <xf numFmtId="4" fontId="1" fillId="0" borderId="60" xfId="0" applyNumberFormat="1" applyFont="1" applyFill="1" applyBorder="1" applyAlignment="1">
      <alignment horizontal="right" vertical="center"/>
    </xf>
    <xf numFmtId="4" fontId="1" fillId="0" borderId="66" xfId="0" applyNumberFormat="1" applyFont="1" applyFill="1" applyBorder="1" applyAlignment="1">
      <alignment horizontal="right" vertical="center"/>
    </xf>
    <xf numFmtId="4" fontId="1" fillId="3" borderId="60" xfId="0" applyNumberFormat="1" applyFont="1" applyFill="1" applyBorder="1" applyAlignment="1">
      <alignment horizontal="right" vertical="center"/>
    </xf>
    <xf numFmtId="4" fontId="1" fillId="0" borderId="38" xfId="0" applyNumberFormat="1" applyFont="1" applyFill="1" applyBorder="1" applyAlignment="1">
      <alignment vertical="center"/>
    </xf>
    <xf numFmtId="4" fontId="1" fillId="0" borderId="64" xfId="0" applyNumberFormat="1" applyFont="1" applyFill="1" applyBorder="1" applyAlignment="1">
      <alignment horizontal="right" vertical="center"/>
    </xf>
    <xf numFmtId="0" fontId="1" fillId="3" borderId="63" xfId="0" applyFont="1" applyFill="1" applyBorder="1" applyAlignment="1">
      <alignment horizontal="center"/>
    </xf>
    <xf numFmtId="166" fontId="1" fillId="3" borderId="40" xfId="0" applyNumberFormat="1" applyFont="1" applyFill="1" applyBorder="1" applyAlignment="1">
      <alignment horizontal="right" vertical="center"/>
    </xf>
    <xf numFmtId="4" fontId="1" fillId="0" borderId="40" xfId="0" applyNumberFormat="1" applyFont="1" applyFill="1" applyBorder="1" applyAlignment="1">
      <alignment horizontal="right" vertical="center"/>
    </xf>
    <xf numFmtId="0" fontId="1" fillId="3" borderId="56" xfId="0" applyFont="1" applyFill="1" applyBorder="1" applyAlignment="1">
      <alignment horizontal="center"/>
    </xf>
    <xf numFmtId="0" fontId="22" fillId="0" borderId="0" xfId="1" applyFont="1"/>
    <xf numFmtId="0" fontId="23" fillId="0" borderId="0" xfId="0" applyFont="1"/>
    <xf numFmtId="14" fontId="17" fillId="2" borderId="10" xfId="0" applyNumberFormat="1" applyFont="1" applyFill="1" applyBorder="1" applyAlignment="1">
      <alignment horizontal="left" wrapText="1"/>
    </xf>
    <xf numFmtId="0" fontId="1" fillId="0" borderId="29" xfId="0" applyFont="1" applyFill="1" applyBorder="1" applyAlignment="1">
      <alignment horizontal="center" vertical="center"/>
    </xf>
    <xf numFmtId="165" fontId="1" fillId="0" borderId="29" xfId="0" applyNumberFormat="1" applyFont="1" applyFill="1" applyBorder="1" applyAlignment="1">
      <alignment horizontal="right" vertical="center"/>
    </xf>
    <xf numFmtId="4" fontId="1" fillId="0" borderId="29" xfId="0" applyNumberFormat="1" applyFont="1" applyFill="1" applyBorder="1" applyAlignment="1">
      <alignment vertical="center"/>
    </xf>
    <xf numFmtId="0" fontId="1" fillId="3" borderId="29" xfId="0" applyFont="1" applyFill="1" applyBorder="1" applyAlignment="1">
      <alignment horizontal="left" vertical="center" wrapText="1"/>
    </xf>
    <xf numFmtId="0" fontId="1" fillId="3" borderId="29" xfId="0" applyNumberFormat="1" applyFont="1" applyFill="1" applyBorder="1" applyAlignment="1">
      <alignment horizontal="right" vertical="center"/>
    </xf>
    <xf numFmtId="165" fontId="1" fillId="3" borderId="29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horizontal="right" vertical="center"/>
    </xf>
    <xf numFmtId="0" fontId="1" fillId="0" borderId="29" xfId="0" applyFont="1" applyBorder="1" applyAlignment="1">
      <alignment vertical="center" wrapText="1"/>
    </xf>
    <xf numFmtId="0" fontId="1" fillId="0" borderId="29" xfId="0" applyFont="1" applyBorder="1" applyAlignment="1">
      <alignment horizontal="right" vertical="center"/>
    </xf>
    <xf numFmtId="165" fontId="1" fillId="0" borderId="29" xfId="0" applyNumberFormat="1" applyFont="1" applyBorder="1" applyAlignment="1">
      <alignment horizontal="right" vertical="center"/>
    </xf>
    <xf numFmtId="0" fontId="1" fillId="0" borderId="29" xfId="0" applyFont="1" applyFill="1" applyBorder="1" applyAlignment="1">
      <alignment horizontal="center"/>
    </xf>
    <xf numFmtId="0" fontId="1" fillId="0" borderId="49" xfId="0" applyFont="1" applyBorder="1"/>
    <xf numFmtId="0" fontId="1" fillId="0" borderId="51" xfId="0" applyFont="1" applyFill="1" applyBorder="1" applyAlignment="1">
      <alignment horizontal="center"/>
    </xf>
    <xf numFmtId="0" fontId="1" fillId="3" borderId="51" xfId="0" applyFont="1" applyFill="1" applyBorder="1" applyAlignment="1">
      <alignment horizontal="left" vertical="center" wrapText="1"/>
    </xf>
    <xf numFmtId="165" fontId="1" fillId="3" borderId="51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horizontal="right" vertical="center"/>
    </xf>
    <xf numFmtId="4" fontId="1" fillId="0" borderId="52" xfId="0" applyNumberFormat="1" applyFont="1" applyFill="1" applyBorder="1" applyAlignment="1">
      <alignment horizontal="right" vertical="center"/>
    </xf>
    <xf numFmtId="0" fontId="1" fillId="0" borderId="74" xfId="0" applyFont="1" applyFill="1" applyBorder="1" applyAlignment="1">
      <alignment horizontal="center" vertical="center"/>
    </xf>
    <xf numFmtId="0" fontId="1" fillId="0" borderId="74" xfId="0" applyFont="1" applyFill="1" applyBorder="1" applyAlignment="1">
      <alignment horizontal="left" vertical="center" wrapText="1"/>
    </xf>
    <xf numFmtId="0" fontId="1" fillId="0" borderId="74" xfId="0" applyNumberFormat="1" applyFont="1" applyFill="1" applyBorder="1" applyAlignment="1">
      <alignment horizontal="right" vertical="center"/>
    </xf>
    <xf numFmtId="165" fontId="1" fillId="0" borderId="74" xfId="0" applyNumberFormat="1" applyFont="1" applyFill="1" applyBorder="1" applyAlignment="1">
      <alignment horizontal="right" vertical="center"/>
    </xf>
    <xf numFmtId="4" fontId="1" fillId="0" borderId="74" xfId="0" applyNumberFormat="1" applyFont="1" applyFill="1" applyBorder="1" applyAlignment="1">
      <alignment horizontal="right" vertical="center"/>
    </xf>
    <xf numFmtId="4" fontId="1" fillId="0" borderId="75" xfId="0" applyNumberFormat="1" applyFont="1" applyFill="1" applyBorder="1" applyAlignment="1">
      <alignment horizontal="right" vertical="center"/>
    </xf>
    <xf numFmtId="0" fontId="1" fillId="0" borderId="42" xfId="0" applyFont="1" applyFill="1" applyBorder="1" applyAlignment="1">
      <alignment horizontal="center" vertical="center"/>
    </xf>
    <xf numFmtId="4" fontId="1" fillId="0" borderId="74" xfId="0" applyNumberFormat="1" applyFont="1" applyFill="1" applyBorder="1" applyAlignment="1">
      <alignment vertical="center"/>
    </xf>
    <xf numFmtId="0" fontId="1" fillId="3" borderId="42" xfId="0" applyFont="1" applyFill="1" applyBorder="1" applyAlignment="1">
      <alignment horizontal="left" vertical="center" wrapText="1"/>
    </xf>
    <xf numFmtId="0" fontId="1" fillId="3" borderId="42" xfId="0" applyNumberFormat="1" applyFont="1" applyFill="1" applyBorder="1" applyAlignment="1">
      <alignment horizontal="right" vertical="center"/>
    </xf>
    <xf numFmtId="165" fontId="1" fillId="3" borderId="42" xfId="0" applyNumberFormat="1" applyFont="1" applyFill="1" applyBorder="1" applyAlignment="1">
      <alignment horizontal="right" vertical="center"/>
    </xf>
    <xf numFmtId="0" fontId="1" fillId="0" borderId="74" xfId="0" applyFont="1" applyFill="1" applyBorder="1" applyAlignment="1">
      <alignment horizontal="center"/>
    </xf>
    <xf numFmtId="0" fontId="1" fillId="3" borderId="74" xfId="0" applyFont="1" applyFill="1" applyBorder="1" applyAlignment="1">
      <alignment horizontal="left" vertical="center" wrapText="1"/>
    </xf>
    <xf numFmtId="0" fontId="1" fillId="3" borderId="74" xfId="0" applyNumberFormat="1" applyFont="1" applyFill="1" applyBorder="1" applyAlignment="1">
      <alignment horizontal="right" vertical="center"/>
    </xf>
    <xf numFmtId="165" fontId="1" fillId="3" borderId="74" xfId="0" applyNumberFormat="1" applyFont="1" applyFill="1" applyBorder="1" applyAlignment="1">
      <alignment horizontal="right" vertical="center"/>
    </xf>
    <xf numFmtId="0" fontId="1" fillId="0" borderId="30" xfId="0" applyFont="1" applyFill="1" applyBorder="1" applyAlignment="1">
      <alignment horizontal="center" vertical="center"/>
    </xf>
    <xf numFmtId="165" fontId="1" fillId="0" borderId="30" xfId="0" applyNumberFormat="1" applyFont="1" applyFill="1" applyBorder="1" applyAlignment="1">
      <alignment horizontal="right" vertical="center"/>
    </xf>
    <xf numFmtId="0" fontId="1" fillId="0" borderId="51" xfId="0" applyFont="1" applyFill="1" applyBorder="1" applyAlignment="1">
      <alignment horizontal="center" vertical="center"/>
    </xf>
    <xf numFmtId="0" fontId="1" fillId="0" borderId="51" xfId="0" applyNumberFormat="1" applyFont="1" applyFill="1" applyBorder="1" applyAlignment="1">
      <alignment horizontal="right" vertical="center"/>
    </xf>
    <xf numFmtId="165" fontId="1" fillId="0" borderId="51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vertical="center"/>
    </xf>
    <xf numFmtId="0" fontId="1" fillId="0" borderId="48" xfId="0" applyFont="1" applyBorder="1"/>
    <xf numFmtId="0" fontId="1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right" vertical="center"/>
    </xf>
    <xf numFmtId="4" fontId="1" fillId="0" borderId="30" xfId="0" applyNumberFormat="1" applyFont="1" applyFill="1" applyBorder="1" applyAlignment="1">
      <alignment vertical="center"/>
    </xf>
    <xf numFmtId="0" fontId="1" fillId="0" borderId="50" xfId="0" applyFont="1" applyBorder="1"/>
    <xf numFmtId="0" fontId="1" fillId="0" borderId="51" xfId="0" applyFont="1" applyBorder="1" applyAlignment="1">
      <alignment vertical="center" wrapText="1"/>
    </xf>
    <xf numFmtId="0" fontId="1" fillId="0" borderId="51" xfId="0" applyFont="1" applyBorder="1" applyAlignment="1">
      <alignment horizontal="right" vertical="center"/>
    </xf>
    <xf numFmtId="165" fontId="1" fillId="0" borderId="51" xfId="0" applyNumberFormat="1" applyFont="1" applyBorder="1" applyAlignment="1">
      <alignment horizontal="right" vertical="center"/>
    </xf>
    <xf numFmtId="0" fontId="1" fillId="0" borderId="30" xfId="0" applyFont="1" applyFill="1" applyBorder="1" applyAlignment="1">
      <alignment horizontal="center"/>
    </xf>
    <xf numFmtId="0" fontId="1" fillId="3" borderId="30" xfId="0" applyFont="1" applyFill="1" applyBorder="1" applyAlignment="1">
      <alignment horizontal="left" vertical="center" wrapText="1"/>
    </xf>
    <xf numFmtId="0" fontId="1" fillId="3" borderId="30" xfId="0" applyNumberFormat="1" applyFont="1" applyFill="1" applyBorder="1" applyAlignment="1">
      <alignment horizontal="right" vertical="center"/>
    </xf>
    <xf numFmtId="165" fontId="1" fillId="3" borderId="30" xfId="0" applyNumberFormat="1" applyFont="1" applyFill="1" applyBorder="1" applyAlignment="1">
      <alignment horizontal="right" vertical="center"/>
    </xf>
    <xf numFmtId="4" fontId="1" fillId="0" borderId="30" xfId="0" applyNumberFormat="1" applyFont="1" applyBorder="1" applyAlignment="1">
      <alignment horizontal="right" vertical="center"/>
    </xf>
    <xf numFmtId="0" fontId="1" fillId="0" borderId="42" xfId="0" applyFont="1" applyFill="1" applyBorder="1" applyAlignment="1">
      <alignment horizontal="center"/>
    </xf>
    <xf numFmtId="0" fontId="6" fillId="8" borderId="80" xfId="0" applyFont="1" applyFill="1" applyBorder="1" applyAlignment="1">
      <alignment horizontal="center"/>
    </xf>
    <xf numFmtId="0" fontId="6" fillId="8" borderId="81" xfId="0" applyFont="1" applyFill="1" applyBorder="1" applyAlignment="1">
      <alignment horizontal="center"/>
    </xf>
    <xf numFmtId="0" fontId="6" fillId="8" borderId="82" xfId="0" applyFont="1" applyFill="1" applyBorder="1" applyAlignment="1">
      <alignment horizontal="center"/>
    </xf>
    <xf numFmtId="0" fontId="1" fillId="3" borderId="40" xfId="2" applyFont="1" applyFill="1" applyBorder="1" applyAlignment="1">
      <alignment horizontal="center" vertical="center"/>
    </xf>
    <xf numFmtId="0" fontId="1" fillId="3" borderId="40" xfId="0" applyFont="1" applyFill="1" applyBorder="1" applyAlignment="1">
      <alignment horizontal="left" vertical="center" wrapText="1"/>
    </xf>
    <xf numFmtId="0" fontId="1" fillId="0" borderId="40" xfId="3" applyNumberFormat="1" applyFont="1" applyFill="1" applyBorder="1" applyAlignment="1">
      <alignment horizontal="right" vertical="center"/>
    </xf>
    <xf numFmtId="0" fontId="1" fillId="0" borderId="15" xfId="0" applyFont="1" applyFill="1" applyBorder="1" applyAlignment="1">
      <alignment vertical="center" wrapText="1"/>
    </xf>
    <xf numFmtId="49" fontId="1" fillId="0" borderId="81" xfId="0" applyNumberFormat="1" applyFont="1" applyFill="1" applyBorder="1" applyAlignment="1">
      <alignment horizontal="center" vertical="center"/>
    </xf>
    <xf numFmtId="0" fontId="1" fillId="0" borderId="81" xfId="0" applyFont="1" applyFill="1" applyBorder="1" applyAlignment="1">
      <alignment vertical="center" wrapText="1"/>
    </xf>
    <xf numFmtId="0" fontId="1" fillId="0" borderId="81" xfId="0" applyNumberFormat="1" applyFont="1" applyFill="1" applyBorder="1" applyAlignment="1">
      <alignment horizontal="right" vertical="center"/>
    </xf>
    <xf numFmtId="164" fontId="1" fillId="0" borderId="81" xfId="0" applyNumberFormat="1" applyFont="1" applyFill="1" applyBorder="1" applyAlignment="1">
      <alignment horizontal="right" vertical="center"/>
    </xf>
    <xf numFmtId="4" fontId="1" fillId="0" borderId="81" xfId="0" applyNumberFormat="1" applyFont="1" applyFill="1" applyBorder="1" applyAlignment="1">
      <alignment horizontal="right" vertical="center"/>
    </xf>
    <xf numFmtId="4" fontId="1" fillId="0" borderId="82" xfId="0" applyNumberFormat="1" applyFont="1" applyFill="1" applyBorder="1" applyAlignment="1">
      <alignment horizontal="right" vertical="center"/>
    </xf>
    <xf numFmtId="49" fontId="1" fillId="3" borderId="40" xfId="0" applyNumberFormat="1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vertical="center" wrapText="1"/>
    </xf>
    <xf numFmtId="49" fontId="1" fillId="0" borderId="40" xfId="0" applyNumberFormat="1" applyFont="1" applyFill="1" applyBorder="1" applyAlignment="1">
      <alignment horizontal="right" vertical="center"/>
    </xf>
    <xf numFmtId="164" fontId="1" fillId="0" borderId="40" xfId="0" applyNumberFormat="1" applyFont="1" applyFill="1" applyBorder="1" applyAlignment="1">
      <alignment horizontal="right" vertical="center"/>
    </xf>
    <xf numFmtId="4" fontId="1" fillId="0" borderId="41" xfId="0" applyNumberFormat="1" applyFont="1" applyFill="1" applyBorder="1" applyAlignment="1">
      <alignment horizontal="right" vertical="center"/>
    </xf>
    <xf numFmtId="4" fontId="1" fillId="0" borderId="86" xfId="0" applyNumberFormat="1" applyFont="1" applyFill="1" applyBorder="1" applyAlignment="1">
      <alignment horizontal="right" vertical="center"/>
    </xf>
    <xf numFmtId="49" fontId="1" fillId="0" borderId="81" xfId="0" applyNumberFormat="1" applyFont="1" applyFill="1" applyBorder="1" applyAlignment="1">
      <alignment horizontal="center"/>
    </xf>
    <xf numFmtId="0" fontId="1" fillId="0" borderId="81" xfId="0" applyFont="1" applyFill="1" applyBorder="1" applyAlignment="1">
      <alignment horizontal="left" vertical="center" wrapText="1"/>
    </xf>
    <xf numFmtId="49" fontId="1" fillId="0" borderId="81" xfId="0" applyNumberFormat="1" applyFont="1" applyFill="1" applyBorder="1" applyAlignment="1">
      <alignment horizontal="right" vertical="center"/>
    </xf>
    <xf numFmtId="49" fontId="1" fillId="0" borderId="40" xfId="0" applyNumberFormat="1" applyFont="1" applyFill="1" applyBorder="1" applyAlignment="1">
      <alignment horizontal="center"/>
    </xf>
    <xf numFmtId="49" fontId="1" fillId="0" borderId="81" xfId="2" applyNumberFormat="1" applyFont="1" applyFill="1" applyBorder="1" applyAlignment="1">
      <alignment horizontal="center" vertical="center"/>
    </xf>
    <xf numFmtId="166" fontId="1" fillId="0" borderId="81" xfId="2" applyNumberFormat="1" applyFont="1" applyBorder="1" applyAlignment="1">
      <alignment horizontal="right"/>
    </xf>
    <xf numFmtId="49" fontId="1" fillId="0" borderId="40" xfId="2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right" vertical="center"/>
    </xf>
    <xf numFmtId="166" fontId="1" fillId="0" borderId="40" xfId="2" applyNumberFormat="1" applyFont="1" applyBorder="1" applyAlignment="1">
      <alignment horizontal="right"/>
    </xf>
    <xf numFmtId="49" fontId="1" fillId="3" borderId="15" xfId="0" applyNumberFormat="1" applyFont="1" applyFill="1" applyBorder="1" applyAlignment="1">
      <alignment horizontal="center"/>
    </xf>
    <xf numFmtId="164" fontId="1" fillId="0" borderId="14" xfId="0" applyNumberFormat="1" applyFont="1" applyFill="1" applyBorder="1" applyAlignment="1">
      <alignment horizontal="right" vertical="center"/>
    </xf>
    <xf numFmtId="4" fontId="1" fillId="0" borderId="16" xfId="0" applyNumberFormat="1" applyFont="1" applyFill="1" applyBorder="1" applyAlignment="1">
      <alignment horizontal="right" vertical="center"/>
    </xf>
    <xf numFmtId="4" fontId="1" fillId="0" borderId="57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9" fontId="1" fillId="0" borderId="15" xfId="2" applyNumberFormat="1" applyFont="1" applyFill="1" applyBorder="1" applyAlignment="1">
      <alignment horizontal="center" vertical="center"/>
    </xf>
    <xf numFmtId="49" fontId="1" fillId="3" borderId="40" xfId="2" applyNumberFormat="1" applyFont="1" applyFill="1" applyBorder="1" applyAlignment="1">
      <alignment horizontal="center" vertical="center"/>
    </xf>
    <xf numFmtId="0" fontId="1" fillId="0" borderId="81" xfId="0" applyNumberFormat="1" applyFont="1" applyFill="1" applyBorder="1" applyAlignment="1">
      <alignment horizontal="right" vertical="center" wrapText="1"/>
    </xf>
    <xf numFmtId="49" fontId="1" fillId="0" borderId="40" xfId="0" applyNumberFormat="1" applyFont="1" applyFill="1" applyBorder="1" applyAlignment="1">
      <alignment horizontal="right" vertical="center" wrapText="1"/>
    </xf>
    <xf numFmtId="2" fontId="1" fillId="0" borderId="14" xfId="0" applyNumberFormat="1" applyFont="1" applyFill="1" applyBorder="1" applyAlignment="1">
      <alignment horizontal="left" vertical="center" wrapText="1"/>
    </xf>
    <xf numFmtId="2" fontId="10" fillId="0" borderId="40" xfId="0" applyNumberFormat="1" applyFont="1" applyFill="1" applyBorder="1" applyAlignment="1">
      <alignment horizontal="right" vertical="center"/>
    </xf>
    <xf numFmtId="49" fontId="1" fillId="3" borderId="14" xfId="2" applyNumberFormat="1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left" vertical="center" wrapText="1"/>
    </xf>
    <xf numFmtId="165" fontId="1" fillId="3" borderId="14" xfId="0" applyNumberFormat="1" applyFont="1" applyFill="1" applyBorder="1" applyAlignment="1">
      <alignment horizontal="right" vertical="center"/>
    </xf>
    <xf numFmtId="4" fontId="1" fillId="3" borderId="36" xfId="0" applyNumberFormat="1" applyFont="1" applyFill="1" applyBorder="1" applyAlignment="1">
      <alignment horizontal="right" vertical="center"/>
    </xf>
    <xf numFmtId="0" fontId="1" fillId="3" borderId="81" xfId="0" applyFont="1" applyFill="1" applyBorder="1" applyAlignment="1">
      <alignment horizontal="left" vertical="center" wrapText="1"/>
    </xf>
    <xf numFmtId="165" fontId="1" fillId="3" borderId="81" xfId="0" applyNumberFormat="1" applyFont="1" applyFill="1" applyBorder="1" applyAlignment="1">
      <alignment horizontal="right" vertical="center"/>
    </xf>
    <xf numFmtId="4" fontId="1" fillId="3" borderId="82" xfId="0" applyNumberFormat="1" applyFont="1" applyFill="1" applyBorder="1" applyAlignment="1">
      <alignment horizontal="right" vertical="center"/>
    </xf>
    <xf numFmtId="165" fontId="1" fillId="3" borderId="40" xfId="0" applyNumberFormat="1" applyFont="1" applyFill="1" applyBorder="1" applyAlignment="1">
      <alignment horizontal="right" vertical="center"/>
    </xf>
    <xf numFmtId="49" fontId="1" fillId="3" borderId="15" xfId="2" applyNumberFormat="1" applyFont="1" applyFill="1" applyBorder="1" applyAlignment="1">
      <alignment horizontal="center" vertical="center"/>
    </xf>
    <xf numFmtId="0" fontId="1" fillId="0" borderId="62" xfId="0" applyFont="1" applyFill="1" applyBorder="1" applyAlignment="1">
      <alignment horizontal="center"/>
    </xf>
    <xf numFmtId="2" fontId="1" fillId="0" borderId="85" xfId="0" applyNumberFormat="1" applyFont="1" applyFill="1" applyBorder="1" applyAlignment="1">
      <alignment horizontal="left" vertical="center" wrapText="1"/>
    </xf>
    <xf numFmtId="49" fontId="1" fillId="0" borderId="85" xfId="0" applyNumberFormat="1" applyFont="1" applyFill="1" applyBorder="1" applyAlignment="1">
      <alignment horizontal="right" vertical="center"/>
    </xf>
    <xf numFmtId="166" fontId="1" fillId="0" borderId="85" xfId="0" applyNumberFormat="1" applyFont="1" applyFill="1" applyBorder="1" applyAlignment="1">
      <alignment horizontal="right" vertical="center"/>
    </xf>
    <xf numFmtId="0" fontId="10" fillId="0" borderId="81" xfId="0" applyFont="1" applyFill="1" applyBorder="1" applyAlignment="1">
      <alignment horizontal="right" vertical="center"/>
    </xf>
    <xf numFmtId="0" fontId="1" fillId="0" borderId="56" xfId="0" applyFont="1" applyFill="1" applyBorder="1" applyAlignment="1">
      <alignment horizontal="center"/>
    </xf>
    <xf numFmtId="49" fontId="1" fillId="0" borderId="16" xfId="2" applyNumberFormat="1" applyFont="1" applyFill="1" applyBorder="1" applyAlignment="1">
      <alignment horizontal="center" vertical="center"/>
    </xf>
    <xf numFmtId="2" fontId="1" fillId="0" borderId="16" xfId="0" applyNumberFormat="1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right" vertical="center"/>
    </xf>
    <xf numFmtId="166" fontId="1" fillId="0" borderId="16" xfId="0" applyNumberFormat="1" applyFont="1" applyFill="1" applyBorder="1" applyAlignment="1">
      <alignment horizontal="right" vertical="center"/>
    </xf>
    <xf numFmtId="0" fontId="1" fillId="0" borderId="43" xfId="0" applyFont="1" applyFill="1" applyBorder="1" applyAlignment="1">
      <alignment horizontal="center"/>
    </xf>
    <xf numFmtId="49" fontId="1" fillId="0" borderId="44" xfId="2" applyNumberFormat="1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left" vertical="center" wrapText="1"/>
    </xf>
    <xf numFmtId="49" fontId="1" fillId="0" borderId="44" xfId="0" applyNumberFormat="1" applyFont="1" applyFill="1" applyBorder="1" applyAlignment="1">
      <alignment horizontal="right" vertical="center"/>
    </xf>
    <xf numFmtId="0" fontId="1" fillId="0" borderId="44" xfId="0" applyNumberFormat="1" applyFont="1" applyFill="1" applyBorder="1" applyAlignment="1">
      <alignment horizontal="right" vertical="center"/>
    </xf>
    <xf numFmtId="4" fontId="1" fillId="0" borderId="45" xfId="0" applyNumberFormat="1" applyFont="1" applyFill="1" applyBorder="1" applyAlignment="1">
      <alignment horizontal="right" vertical="center"/>
    </xf>
    <xf numFmtId="0" fontId="1" fillId="0" borderId="81" xfId="2" applyFont="1" applyFill="1" applyBorder="1" applyAlignment="1">
      <alignment horizontal="center" vertical="center"/>
    </xf>
    <xf numFmtId="0" fontId="1" fillId="0" borderId="40" xfId="2" applyFont="1" applyFill="1" applyBorder="1" applyAlignment="1">
      <alignment horizontal="center" vertical="center"/>
    </xf>
    <xf numFmtId="166" fontId="1" fillId="0" borderId="15" xfId="0" applyNumberFormat="1" applyFont="1" applyFill="1" applyBorder="1" applyAlignment="1">
      <alignment horizontal="right" vertical="center"/>
    </xf>
    <xf numFmtId="0" fontId="1" fillId="3" borderId="56" xfId="0" applyFont="1" applyFill="1" applyBorder="1" applyAlignment="1"/>
    <xf numFmtId="0" fontId="1" fillId="0" borderId="16" xfId="2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left" vertical="center" wrapText="1"/>
    </xf>
    <xf numFmtId="0" fontId="1" fillId="0" borderId="16" xfId="0" applyNumberFormat="1" applyFont="1" applyFill="1" applyBorder="1" applyAlignment="1">
      <alignment horizontal="right" vertical="center"/>
    </xf>
    <xf numFmtId="49" fontId="1" fillId="0" borderId="81" xfId="3" applyNumberFormat="1" applyFont="1" applyFill="1" applyBorder="1" applyAlignment="1">
      <alignment horizontal="right" vertical="center"/>
    </xf>
    <xf numFmtId="166" fontId="1" fillId="3" borderId="81" xfId="0" applyNumberFormat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left" vertical="center"/>
    </xf>
    <xf numFmtId="49" fontId="1" fillId="0" borderId="40" xfId="0" applyNumberFormat="1" applyFont="1" applyFill="1" applyBorder="1" applyAlignment="1">
      <alignment horizontal="center" vertical="center"/>
    </xf>
    <xf numFmtId="49" fontId="1" fillId="8" borderId="15" xfId="0" applyNumberFormat="1" applyFont="1" applyFill="1" applyBorder="1" applyAlignment="1">
      <alignment horizontal="center" vertical="center"/>
    </xf>
    <xf numFmtId="49" fontId="1" fillId="8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 wrapText="1"/>
    </xf>
    <xf numFmtId="49" fontId="1" fillId="8" borderId="81" xfId="0" applyNumberFormat="1" applyFont="1" applyFill="1" applyBorder="1" applyAlignment="1">
      <alignment horizontal="center" vertical="center"/>
    </xf>
    <xf numFmtId="49" fontId="1" fillId="8" borderId="40" xfId="0" applyNumberFormat="1" applyFont="1" applyFill="1" applyBorder="1" applyAlignment="1">
      <alignment horizontal="center" vertical="center"/>
    </xf>
    <xf numFmtId="0" fontId="6" fillId="3" borderId="91" xfId="0" applyFont="1" applyFill="1" applyBorder="1" applyAlignment="1">
      <alignment horizontal="center" vertical="center"/>
    </xf>
    <xf numFmtId="0" fontId="6" fillId="8" borderId="92" xfId="0" applyFont="1" applyFill="1" applyBorder="1" applyAlignment="1">
      <alignment horizontal="center" vertical="center" wrapText="1"/>
    </xf>
    <xf numFmtId="0" fontId="6" fillId="3" borderId="92" xfId="0" applyFont="1" applyFill="1" applyBorder="1" applyAlignment="1">
      <alignment horizontal="center" vertical="center" wrapText="1"/>
    </xf>
    <xf numFmtId="49" fontId="6" fillId="3" borderId="92" xfId="0" applyNumberFormat="1" applyFont="1" applyFill="1" applyBorder="1" applyAlignment="1">
      <alignment horizontal="center" vertical="center" wrapText="1"/>
    </xf>
    <xf numFmtId="4" fontId="6" fillId="3" borderId="92" xfId="0" applyNumberFormat="1" applyFont="1" applyFill="1" applyBorder="1" applyAlignment="1">
      <alignment horizontal="center" vertical="center" wrapText="1"/>
    </xf>
    <xf numFmtId="4" fontId="6" fillId="3" borderId="93" xfId="0" applyNumberFormat="1" applyFont="1" applyFill="1" applyBorder="1" applyAlignment="1">
      <alignment horizontal="center" vertical="center" wrapText="1"/>
    </xf>
    <xf numFmtId="49" fontId="1" fillId="8" borderId="14" xfId="0" applyNumberFormat="1" applyFont="1" applyFill="1" applyBorder="1" applyAlignment="1">
      <alignment horizontal="center"/>
    </xf>
    <xf numFmtId="49" fontId="1" fillId="8" borderId="81" xfId="0" applyNumberFormat="1" applyFont="1" applyFill="1" applyBorder="1" applyAlignment="1">
      <alignment horizontal="center"/>
    </xf>
    <xf numFmtId="49" fontId="1" fillId="8" borderId="81" xfId="2" applyNumberFormat="1" applyFont="1" applyFill="1" applyBorder="1" applyAlignment="1">
      <alignment horizontal="center" vertical="center"/>
    </xf>
    <xf numFmtId="49" fontId="1" fillId="8" borderId="40" xfId="2" applyNumberFormat="1" applyFont="1" applyFill="1" applyBorder="1" applyAlignment="1">
      <alignment horizontal="center" vertical="center"/>
    </xf>
    <xf numFmtId="49" fontId="1" fillId="8" borderId="15" xfId="2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right" vertical="center" wrapText="1"/>
    </xf>
    <xf numFmtId="49" fontId="1" fillId="0" borderId="15" xfId="0" applyNumberFormat="1" applyFont="1" applyFill="1" applyBorder="1" applyAlignment="1">
      <alignment horizontal="right" vertical="center" wrapText="1"/>
    </xf>
    <xf numFmtId="2" fontId="1" fillId="0" borderId="81" xfId="0" applyNumberFormat="1" applyFont="1" applyFill="1" applyBorder="1" applyAlignment="1">
      <alignment horizontal="left" vertical="center" wrapText="1"/>
    </xf>
    <xf numFmtId="49" fontId="1" fillId="8" borderId="85" xfId="2" applyNumberFormat="1" applyFont="1" applyFill="1" applyBorder="1" applyAlignment="1">
      <alignment horizontal="center" vertical="center"/>
    </xf>
    <xf numFmtId="49" fontId="1" fillId="8" borderId="44" xfId="2" applyNumberFormat="1" applyFont="1" applyFill="1" applyBorder="1" applyAlignment="1">
      <alignment horizontal="center" vertical="center"/>
    </xf>
    <xf numFmtId="0" fontId="1" fillId="8" borderId="81" xfId="2" applyFont="1" applyFill="1" applyBorder="1" applyAlignment="1">
      <alignment horizontal="center" vertical="center"/>
    </xf>
    <xf numFmtId="0" fontId="1" fillId="8" borderId="16" xfId="2" applyFont="1" applyFill="1" applyBorder="1" applyAlignment="1">
      <alignment horizontal="center" vertical="center"/>
    </xf>
    <xf numFmtId="166" fontId="1" fillId="0" borderId="81" xfId="2" applyNumberFormat="1" applyFont="1" applyBorder="1"/>
    <xf numFmtId="49" fontId="1" fillId="0" borderId="14" xfId="0" applyNumberFormat="1" applyFont="1" applyFill="1" applyBorder="1" applyAlignment="1">
      <alignment horizontal="right"/>
    </xf>
    <xf numFmtId="49" fontId="1" fillId="0" borderId="15" xfId="0" applyNumberFormat="1" applyFont="1" applyFill="1" applyBorder="1" applyAlignment="1">
      <alignment horizontal="right"/>
    </xf>
    <xf numFmtId="166" fontId="1" fillId="0" borderId="81" xfId="0" applyNumberFormat="1" applyFont="1" applyFill="1" applyBorder="1" applyAlignment="1">
      <alignment horizontal="right" vertical="center"/>
    </xf>
    <xf numFmtId="166" fontId="1" fillId="0" borderId="40" xfId="0" applyNumberFormat="1" applyFont="1" applyFill="1" applyBorder="1" applyAlignment="1">
      <alignment horizontal="right" vertical="center"/>
    </xf>
    <xf numFmtId="0" fontId="1" fillId="3" borderId="43" xfId="0" applyFont="1" applyFill="1" applyBorder="1" applyAlignment="1"/>
    <xf numFmtId="0" fontId="1" fillId="8" borderId="44" xfId="2" applyFont="1" applyFill="1" applyBorder="1" applyAlignment="1">
      <alignment horizontal="center" vertical="center"/>
    </xf>
    <xf numFmtId="166" fontId="1" fillId="0" borderId="44" xfId="0" applyNumberFormat="1" applyFont="1" applyFill="1" applyBorder="1" applyAlignment="1">
      <alignment horizontal="right" vertical="center"/>
    </xf>
    <xf numFmtId="0" fontId="24" fillId="0" borderId="0" xfId="1" applyFont="1" applyAlignment="1">
      <alignment horizontal="center" wrapText="1"/>
    </xf>
    <xf numFmtId="0" fontId="25" fillId="0" borderId="0" xfId="1" applyFont="1" applyAlignment="1">
      <alignment horizontal="center" wrapText="1"/>
    </xf>
    <xf numFmtId="0" fontId="6" fillId="8" borderId="96" xfId="0" applyFont="1" applyFill="1" applyBorder="1" applyAlignment="1">
      <alignment horizontal="center"/>
    </xf>
    <xf numFmtId="0" fontId="27" fillId="2" borderId="0" xfId="1" applyFont="1" applyFill="1" applyBorder="1" applyAlignment="1">
      <alignment horizontal="center" wrapText="1"/>
    </xf>
    <xf numFmtId="14" fontId="17" fillId="2" borderId="24" xfId="0" applyNumberFormat="1" applyFont="1" applyFill="1" applyBorder="1" applyAlignment="1">
      <alignment horizontal="left" wrapText="1"/>
    </xf>
    <xf numFmtId="0" fontId="24" fillId="0" borderId="0" xfId="1" applyFont="1"/>
    <xf numFmtId="0" fontId="6" fillId="8" borderId="83" xfId="0" applyFont="1" applyFill="1" applyBorder="1" applyAlignment="1" applyProtection="1">
      <alignment horizontal="center"/>
      <protection locked="0"/>
    </xf>
    <xf numFmtId="0" fontId="6" fillId="8" borderId="40" xfId="0" applyFont="1" applyFill="1" applyBorder="1" applyAlignment="1" applyProtection="1">
      <alignment horizontal="center"/>
      <protection locked="0"/>
    </xf>
    <xf numFmtId="0" fontId="6" fillId="8" borderId="41" xfId="0" applyFont="1" applyFill="1" applyBorder="1" applyAlignment="1" applyProtection="1">
      <alignment horizontal="center"/>
      <protection locked="0"/>
    </xf>
    <xf numFmtId="0" fontId="6" fillId="8" borderId="98" xfId="0" applyFont="1" applyFill="1" applyBorder="1" applyAlignment="1" applyProtection="1">
      <alignment horizontal="center"/>
      <protection locked="0"/>
    </xf>
    <xf numFmtId="0" fontId="1" fillId="3" borderId="47" xfId="0" applyFont="1" applyFill="1" applyBorder="1" applyAlignment="1">
      <alignment horizontal="center"/>
    </xf>
    <xf numFmtId="0" fontId="1" fillId="0" borderId="100" xfId="0" applyFont="1" applyFill="1" applyBorder="1" applyAlignment="1">
      <alignment horizontal="left" vertical="center" wrapText="1"/>
    </xf>
    <xf numFmtId="0" fontId="1" fillId="0" borderId="100" xfId="0" applyNumberFormat="1" applyFont="1" applyFill="1" applyBorder="1" applyAlignment="1">
      <alignment horizontal="right" vertical="center"/>
    </xf>
    <xf numFmtId="164" fontId="1" fillId="0" borderId="100" xfId="0" applyNumberFormat="1" applyFont="1" applyFill="1" applyBorder="1" applyAlignment="1">
      <alignment horizontal="right" vertical="center"/>
    </xf>
    <xf numFmtId="4" fontId="1" fillId="0" borderId="101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horizontal="right" vertical="center"/>
    </xf>
    <xf numFmtId="0" fontId="1" fillId="0" borderId="105" xfId="0" applyFont="1" applyFill="1" applyBorder="1" applyAlignment="1">
      <alignment horizontal="left" vertical="center" wrapText="1"/>
    </xf>
    <xf numFmtId="0" fontId="1" fillId="0" borderId="105" xfId="0" applyNumberFormat="1" applyFont="1" applyFill="1" applyBorder="1" applyAlignment="1">
      <alignment horizontal="right" vertical="center"/>
    </xf>
    <xf numFmtId="164" fontId="1" fillId="0" borderId="105" xfId="0" applyNumberFormat="1" applyFont="1" applyFill="1" applyBorder="1" applyAlignment="1">
      <alignment horizontal="right" vertical="center"/>
    </xf>
    <xf numFmtId="4" fontId="1" fillId="0" borderId="106" xfId="0" applyNumberFormat="1" applyFont="1" applyFill="1" applyBorder="1" applyAlignment="1">
      <alignment horizontal="right" vertical="center"/>
    </xf>
    <xf numFmtId="49" fontId="1" fillId="0" borderId="105" xfId="0" applyNumberFormat="1" applyFont="1" applyFill="1" applyBorder="1" applyAlignment="1">
      <alignment horizontal="right" vertical="center"/>
    </xf>
    <xf numFmtId="49" fontId="1" fillId="8" borderId="100" xfId="0" applyNumberFormat="1" applyFont="1" applyFill="1" applyBorder="1" applyAlignment="1">
      <alignment horizontal="center"/>
    </xf>
    <xf numFmtId="49" fontId="1" fillId="8" borderId="105" xfId="0" applyNumberFormat="1" applyFont="1" applyFill="1" applyBorder="1" applyAlignment="1">
      <alignment horizontal="center"/>
    </xf>
    <xf numFmtId="166" fontId="1" fillId="0" borderId="15" xfId="2" applyNumberFormat="1" applyFont="1" applyBorder="1"/>
    <xf numFmtId="0" fontId="1" fillId="8" borderId="74" xfId="2" applyFont="1" applyFill="1" applyBorder="1" applyAlignment="1">
      <alignment horizontal="center" vertical="center"/>
    </xf>
    <xf numFmtId="166" fontId="1" fillId="0" borderId="74" xfId="2" applyNumberFormat="1" applyFont="1" applyBorder="1" applyAlignment="1">
      <alignment horizontal="right"/>
    </xf>
    <xf numFmtId="0" fontId="1" fillId="3" borderId="107" xfId="0" applyFont="1" applyFill="1" applyBorder="1" applyAlignment="1">
      <alignment horizontal="center"/>
    </xf>
    <xf numFmtId="0" fontId="1" fillId="8" borderId="108" xfId="2" applyFont="1" applyFill="1" applyBorder="1" applyAlignment="1">
      <alignment horizontal="center" vertical="center"/>
    </xf>
    <xf numFmtId="0" fontId="1" fillId="0" borderId="108" xfId="0" applyFont="1" applyFill="1" applyBorder="1" applyAlignment="1">
      <alignment horizontal="left" vertical="center" wrapText="1"/>
    </xf>
    <xf numFmtId="0" fontId="1" fillId="0" borderId="108" xfId="0" applyNumberFormat="1" applyFont="1" applyFill="1" applyBorder="1" applyAlignment="1">
      <alignment horizontal="right" vertical="center"/>
    </xf>
    <xf numFmtId="166" fontId="1" fillId="0" borderId="108" xfId="0" applyNumberFormat="1" applyFont="1" applyFill="1" applyBorder="1" applyAlignment="1">
      <alignment horizontal="right" vertical="center"/>
    </xf>
    <xf numFmtId="4" fontId="1" fillId="0" borderId="109" xfId="0" applyNumberFormat="1" applyFont="1" applyFill="1" applyBorder="1" applyAlignment="1">
      <alignment horizontal="right" vertical="center"/>
    </xf>
    <xf numFmtId="49" fontId="1" fillId="0" borderId="100" xfId="2" applyNumberFormat="1" applyFont="1" applyFill="1" applyBorder="1" applyAlignment="1">
      <alignment horizontal="center" vertical="center"/>
    </xf>
    <xf numFmtId="166" fontId="1" fillId="0" borderId="100" xfId="2" applyNumberFormat="1" applyFont="1" applyBorder="1" applyAlignment="1">
      <alignment horizontal="right"/>
    </xf>
    <xf numFmtId="49" fontId="1" fillId="0" borderId="105" xfId="2" applyNumberFormat="1" applyFont="1" applyFill="1" applyBorder="1" applyAlignment="1">
      <alignment horizontal="center" vertical="center"/>
    </xf>
    <xf numFmtId="166" fontId="1" fillId="0" borderId="105" xfId="2" applyNumberFormat="1" applyFont="1" applyBorder="1" applyAlignment="1">
      <alignment horizontal="right"/>
    </xf>
    <xf numFmtId="4" fontId="1" fillId="0" borderId="1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17" xfId="0" applyNumberFormat="1" applyFont="1" applyFill="1" applyBorder="1" applyAlignment="1">
      <alignment horizontal="right"/>
    </xf>
    <xf numFmtId="4" fontId="1" fillId="0" borderId="15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vertical="center"/>
    </xf>
    <xf numFmtId="4" fontId="1" fillId="0" borderId="40" xfId="0" applyNumberFormat="1" applyFont="1" applyFill="1" applyBorder="1" applyAlignment="1">
      <alignment vertical="center"/>
    </xf>
    <xf numFmtId="0" fontId="1" fillId="0" borderId="29" xfId="2" applyFont="1" applyFill="1" applyBorder="1" applyAlignment="1">
      <alignment horizontal="center" vertical="center"/>
    </xf>
    <xf numFmtId="0" fontId="1" fillId="0" borderId="30" xfId="2" applyFont="1" applyFill="1" applyBorder="1" applyAlignment="1">
      <alignment horizontal="center" vertical="center"/>
    </xf>
    <xf numFmtId="0" fontId="1" fillId="0" borderId="51" xfId="2" applyFont="1" applyFill="1" applyBorder="1" applyAlignment="1">
      <alignment horizontal="center" vertical="center"/>
    </xf>
    <xf numFmtId="0" fontId="1" fillId="0" borderId="42" xfId="2" applyFont="1" applyFill="1" applyBorder="1" applyAlignment="1">
      <alignment horizontal="center" vertical="center"/>
    </xf>
    <xf numFmtId="49" fontId="1" fillId="0" borderId="42" xfId="0" applyNumberFormat="1" applyFont="1" applyFill="1" applyBorder="1" applyAlignment="1">
      <alignment horizontal="right" vertical="center"/>
    </xf>
    <xf numFmtId="4" fontId="1" fillId="0" borderId="105" xfId="0" applyNumberFormat="1" applyFont="1" applyFill="1" applyBorder="1" applyAlignment="1">
      <alignment horizontal="right"/>
    </xf>
    <xf numFmtId="49" fontId="1" fillId="0" borderId="29" xfId="3" applyNumberFormat="1" applyFont="1" applyFill="1" applyBorder="1" applyAlignment="1">
      <alignment horizontal="right" vertical="center"/>
    </xf>
    <xf numFmtId="166" fontId="1" fillId="3" borderId="29" xfId="0" applyNumberFormat="1" applyFont="1" applyFill="1" applyBorder="1" applyAlignment="1">
      <alignment horizontal="right" vertical="center"/>
    </xf>
    <xf numFmtId="0" fontId="1" fillId="0" borderId="29" xfId="3" applyNumberFormat="1" applyFont="1" applyFill="1" applyBorder="1" applyAlignment="1">
      <alignment horizontal="right" vertical="center"/>
    </xf>
    <xf numFmtId="49" fontId="1" fillId="0" borderId="30" xfId="3" applyNumberFormat="1" applyFont="1" applyFill="1" applyBorder="1" applyAlignment="1">
      <alignment horizontal="right" vertical="center"/>
    </xf>
    <xf numFmtId="166" fontId="1" fillId="3" borderId="30" xfId="0" applyNumberFormat="1" applyFont="1" applyFill="1" applyBorder="1" applyAlignment="1">
      <alignment horizontal="right" vertical="center"/>
    </xf>
    <xf numFmtId="4" fontId="1" fillId="3" borderId="32" xfId="0" applyNumberFormat="1" applyFont="1" applyFill="1" applyBorder="1" applyAlignment="1">
      <alignment horizontal="right" vertical="center"/>
    </xf>
    <xf numFmtId="4" fontId="1" fillId="3" borderId="34" xfId="0" applyNumberFormat="1" applyFont="1" applyFill="1" applyBorder="1" applyAlignment="1">
      <alignment horizontal="right" vertical="center"/>
    </xf>
    <xf numFmtId="49" fontId="1" fillId="0" borderId="51" xfId="3" applyNumberFormat="1" applyFont="1" applyFill="1" applyBorder="1" applyAlignment="1">
      <alignment horizontal="right" vertical="center"/>
    </xf>
    <xf numFmtId="166" fontId="1" fillId="3" borderId="51" xfId="0" applyNumberFormat="1" applyFont="1" applyFill="1" applyBorder="1" applyAlignment="1">
      <alignment horizontal="right" vertical="center"/>
    </xf>
    <xf numFmtId="49" fontId="1" fillId="3" borderId="112" xfId="0" applyNumberFormat="1" applyFont="1" applyFill="1" applyBorder="1" applyAlignment="1">
      <alignment horizontal="center" wrapText="1"/>
    </xf>
    <xf numFmtId="0" fontId="1" fillId="3" borderId="112" xfId="0" applyFont="1" applyFill="1" applyBorder="1" applyAlignment="1">
      <alignment horizontal="left" vertical="center" wrapText="1"/>
    </xf>
    <xf numFmtId="49" fontId="1" fillId="3" borderId="112" xfId="0" applyNumberFormat="1" applyFont="1" applyFill="1" applyBorder="1" applyAlignment="1">
      <alignment horizontal="right" vertical="center"/>
    </xf>
    <xf numFmtId="164" fontId="1" fillId="3" borderId="112" xfId="0" applyNumberFormat="1" applyFont="1" applyFill="1" applyBorder="1" applyAlignment="1">
      <alignment horizontal="right" vertical="center"/>
    </xf>
    <xf numFmtId="4" fontId="1" fillId="0" borderId="112" xfId="0" applyNumberFormat="1" applyFont="1" applyFill="1" applyBorder="1" applyAlignment="1">
      <alignment horizontal="right" vertical="center"/>
    </xf>
    <xf numFmtId="4" fontId="1" fillId="0" borderId="113" xfId="0" applyNumberFormat="1" applyFont="1" applyFill="1" applyBorder="1" applyAlignment="1">
      <alignment horizontal="right" vertical="center"/>
    </xf>
    <xf numFmtId="166" fontId="1" fillId="0" borderId="81" xfId="2" applyNumberFormat="1" applyFont="1" applyBorder="1" applyAlignment="1">
      <alignment horizontal="right" wrapText="1"/>
    </xf>
    <xf numFmtId="166" fontId="1" fillId="0" borderId="40" xfId="2" applyNumberFormat="1" applyFont="1" applyBorder="1" applyAlignment="1">
      <alignment horizontal="right" wrapText="1"/>
    </xf>
    <xf numFmtId="166" fontId="1" fillId="0" borderId="13" xfId="2" applyNumberFormat="1" applyFont="1" applyBorder="1" applyAlignment="1">
      <alignment horizontal="right" wrapText="1"/>
    </xf>
    <xf numFmtId="166" fontId="1" fillId="0" borderId="30" xfId="2" applyNumberFormat="1" applyFont="1" applyFill="1" applyBorder="1" applyAlignment="1">
      <alignment horizontal="right" wrapText="1"/>
    </xf>
    <xf numFmtId="166" fontId="1" fillId="0" borderId="29" xfId="2" applyNumberFormat="1" applyFont="1" applyFill="1" applyBorder="1" applyAlignment="1">
      <alignment horizontal="right" wrapText="1"/>
    </xf>
    <xf numFmtId="166" fontId="1" fillId="0" borderId="51" xfId="2" applyNumberFormat="1" applyFont="1" applyFill="1" applyBorder="1" applyAlignment="1">
      <alignment horizontal="right" wrapText="1"/>
    </xf>
    <xf numFmtId="4" fontId="1" fillId="0" borderId="115" xfId="0" applyNumberFormat="1" applyFont="1" applyFill="1" applyBorder="1" applyAlignment="1">
      <alignment horizontal="right" vertical="center"/>
    </xf>
    <xf numFmtId="4" fontId="1" fillId="0" borderId="116" xfId="0" applyNumberFormat="1" applyFont="1" applyFill="1" applyBorder="1" applyAlignment="1">
      <alignment horizontal="right" vertical="center"/>
    </xf>
    <xf numFmtId="4" fontId="1" fillId="0" borderId="117" xfId="0" applyNumberFormat="1" applyFont="1" applyFill="1" applyBorder="1" applyAlignment="1">
      <alignment horizontal="right" vertical="center"/>
    </xf>
    <xf numFmtId="4" fontId="1" fillId="0" borderId="118" xfId="0" applyNumberFormat="1" applyFont="1" applyFill="1" applyBorder="1" applyAlignment="1">
      <alignment horizontal="right" vertical="center"/>
    </xf>
    <xf numFmtId="4" fontId="1" fillId="0" borderId="119" xfId="0" applyNumberFormat="1" applyFont="1" applyFill="1" applyBorder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Border="1" applyAlignment="1">
      <alignment horizontal="center" vertical="center"/>
    </xf>
    <xf numFmtId="4" fontId="1" fillId="0" borderId="120" xfId="0" applyNumberFormat="1" applyFont="1" applyFill="1" applyBorder="1" applyAlignment="1">
      <alignment horizontal="right" vertical="center"/>
    </xf>
    <xf numFmtId="49" fontId="1" fillId="8" borderId="100" xfId="2" applyNumberFormat="1" applyFont="1" applyFill="1" applyBorder="1" applyAlignment="1">
      <alignment horizontal="center" vertical="center"/>
    </xf>
    <xf numFmtId="4" fontId="1" fillId="0" borderId="100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vertical="center"/>
    </xf>
    <xf numFmtId="49" fontId="1" fillId="8" borderId="105" xfId="2" applyNumberFormat="1" applyFont="1" applyFill="1" applyBorder="1" applyAlignment="1">
      <alignment horizontal="center" vertical="center"/>
    </xf>
    <xf numFmtId="4" fontId="1" fillId="0" borderId="105" xfId="0" applyNumberFormat="1" applyFont="1" applyFill="1" applyBorder="1" applyAlignment="1">
      <alignment vertical="center"/>
    </xf>
    <xf numFmtId="4" fontId="1" fillId="0" borderId="106" xfId="0" applyNumberFormat="1" applyFont="1" applyFill="1" applyBorder="1" applyAlignment="1">
      <alignment vertical="center"/>
    </xf>
    <xf numFmtId="49" fontId="1" fillId="8" borderId="122" xfId="0" applyNumberFormat="1" applyFont="1" applyFill="1" applyBorder="1" applyAlignment="1">
      <alignment horizontal="center"/>
    </xf>
    <xf numFmtId="4" fontId="1" fillId="0" borderId="100" xfId="0" applyNumberFormat="1" applyFont="1" applyFill="1" applyBorder="1" applyAlignment="1">
      <alignment horizontal="right"/>
    </xf>
    <xf numFmtId="49" fontId="1" fillId="8" borderId="125" xfId="0" applyNumberFormat="1" applyFont="1" applyFill="1" applyBorder="1" applyAlignment="1">
      <alignment horizontal="center"/>
    </xf>
    <xf numFmtId="49" fontId="1" fillId="0" borderId="100" xfId="0" applyNumberFormat="1" applyFont="1" applyFill="1" applyBorder="1" applyAlignment="1">
      <alignment horizontal="right" vertical="center"/>
    </xf>
    <xf numFmtId="166" fontId="1" fillId="0" borderId="100" xfId="2" applyNumberFormat="1" applyFont="1" applyBorder="1" applyAlignment="1">
      <alignment horizontal="right" wrapText="1"/>
    </xf>
    <xf numFmtId="4" fontId="1" fillId="0" borderId="126" xfId="0" applyNumberFormat="1" applyFont="1" applyFill="1" applyBorder="1" applyAlignment="1">
      <alignment horizontal="right" vertical="center"/>
    </xf>
    <xf numFmtId="166" fontId="1" fillId="0" borderId="105" xfId="2" applyNumberFormat="1" applyFont="1" applyBorder="1" applyAlignment="1">
      <alignment horizontal="right" wrapText="1"/>
    </xf>
    <xf numFmtId="4" fontId="1" fillId="0" borderId="127" xfId="0" applyNumberFormat="1" applyFont="1" applyFill="1" applyBorder="1" applyAlignment="1">
      <alignment horizontal="right" vertical="center"/>
    </xf>
    <xf numFmtId="0" fontId="1" fillId="3" borderId="100" xfId="0" applyFont="1" applyFill="1" applyBorder="1" applyAlignment="1">
      <alignment horizontal="left" vertical="center" wrapText="1"/>
    </xf>
    <xf numFmtId="165" fontId="1" fillId="3" borderId="100" xfId="0" applyNumberFormat="1" applyFont="1" applyFill="1" applyBorder="1" applyAlignment="1">
      <alignment horizontal="right" vertical="center"/>
    </xf>
    <xf numFmtId="4" fontId="1" fillId="3" borderId="101" xfId="0" applyNumberFormat="1" applyFont="1" applyFill="1" applyBorder="1" applyAlignment="1">
      <alignment horizontal="right" vertical="center"/>
    </xf>
    <xf numFmtId="4" fontId="1" fillId="3" borderId="103" xfId="0" applyNumberFormat="1" applyFont="1" applyFill="1" applyBorder="1" applyAlignment="1">
      <alignment horizontal="right" vertical="center"/>
    </xf>
    <xf numFmtId="0" fontId="1" fillId="3" borderId="105" xfId="0" applyFont="1" applyFill="1" applyBorder="1" applyAlignment="1">
      <alignment horizontal="left" vertical="center" wrapText="1"/>
    </xf>
    <xf numFmtId="165" fontId="1" fillId="3" borderId="105" xfId="0" applyNumberFormat="1" applyFont="1" applyFill="1" applyBorder="1" applyAlignment="1">
      <alignment horizontal="right" vertical="center"/>
    </xf>
    <xf numFmtId="4" fontId="1" fillId="3" borderId="106" xfId="0" applyNumberFormat="1" applyFont="1" applyFill="1" applyBorder="1" applyAlignment="1">
      <alignment horizontal="right" vertical="center"/>
    </xf>
    <xf numFmtId="49" fontId="1" fillId="0" borderId="100" xfId="0" applyNumberFormat="1" applyFont="1" applyFill="1" applyBorder="1" applyAlignment="1">
      <alignment horizontal="center"/>
    </xf>
    <xf numFmtId="49" fontId="1" fillId="0" borderId="105" xfId="0" applyNumberFormat="1" applyFont="1" applyFill="1" applyBorder="1" applyAlignment="1">
      <alignment horizontal="center"/>
    </xf>
    <xf numFmtId="4" fontId="1" fillId="0" borderId="105" xfId="0" applyNumberFormat="1" applyFont="1" applyFill="1" applyBorder="1" applyAlignment="1">
      <alignment horizontal="right" vertical="center"/>
    </xf>
    <xf numFmtId="165" fontId="1" fillId="0" borderId="42" xfId="0" applyNumberFormat="1" applyFont="1" applyFill="1" applyBorder="1" applyAlignment="1">
      <alignment horizontal="right" vertical="center"/>
    </xf>
    <xf numFmtId="4" fontId="1" fillId="0" borderId="42" xfId="0" applyNumberFormat="1" applyFont="1" applyFill="1" applyBorder="1" applyAlignment="1">
      <alignment vertical="center"/>
    </xf>
    <xf numFmtId="0" fontId="1" fillId="3" borderId="129" xfId="0" applyFont="1" applyFill="1" applyBorder="1" applyAlignment="1">
      <alignment horizontal="center" vertical="center"/>
    </xf>
    <xf numFmtId="0" fontId="1" fillId="0" borderId="129" xfId="0" applyFont="1" applyFill="1" applyBorder="1" applyAlignment="1">
      <alignment horizontal="left" vertical="center" wrapText="1"/>
    </xf>
    <xf numFmtId="0" fontId="1" fillId="0" borderId="129" xfId="0" applyNumberFormat="1" applyFont="1" applyFill="1" applyBorder="1" applyAlignment="1">
      <alignment horizontal="right" vertical="center"/>
    </xf>
    <xf numFmtId="165" fontId="1" fillId="0" borderId="129" xfId="0" applyNumberFormat="1" applyFont="1" applyFill="1" applyBorder="1" applyAlignment="1">
      <alignment horizontal="right" vertical="center"/>
    </xf>
    <xf numFmtId="4" fontId="1" fillId="0" borderId="129" xfId="0" applyNumberFormat="1" applyFont="1" applyFill="1" applyBorder="1" applyAlignment="1">
      <alignment vertical="center"/>
    </xf>
    <xf numFmtId="0" fontId="1" fillId="0" borderId="129" xfId="0" applyFont="1" applyFill="1" applyBorder="1" applyAlignment="1">
      <alignment horizontal="center" vertical="center"/>
    </xf>
    <xf numFmtId="0" fontId="6" fillId="3" borderId="130" xfId="0" applyFont="1" applyFill="1" applyBorder="1" applyAlignment="1">
      <alignment horizontal="center" vertical="center"/>
    </xf>
    <xf numFmtId="0" fontId="6" fillId="0" borderId="131" xfId="0" applyFont="1" applyFill="1" applyBorder="1" applyAlignment="1">
      <alignment horizontal="center" vertical="center" wrapText="1"/>
    </xf>
    <xf numFmtId="0" fontId="6" fillId="3" borderId="131" xfId="0" applyFont="1" applyFill="1" applyBorder="1" applyAlignment="1">
      <alignment horizontal="center" vertical="center" wrapText="1"/>
    </xf>
    <xf numFmtId="49" fontId="6" fillId="3" borderId="131" xfId="0" applyNumberFormat="1" applyFont="1" applyFill="1" applyBorder="1" applyAlignment="1">
      <alignment horizontal="center" vertical="center" wrapText="1"/>
    </xf>
    <xf numFmtId="4" fontId="6" fillId="3" borderId="131" xfId="0" applyNumberFormat="1" applyFont="1" applyFill="1" applyBorder="1" applyAlignment="1">
      <alignment horizontal="center" vertical="center" wrapText="1"/>
    </xf>
    <xf numFmtId="4" fontId="6" fillId="3" borderId="132" xfId="0" applyNumberFormat="1" applyFont="1" applyFill="1" applyBorder="1" applyAlignment="1">
      <alignment horizontal="center" vertical="center" wrapText="1"/>
    </xf>
    <xf numFmtId="0" fontId="1" fillId="3" borderId="139" xfId="0" applyFont="1" applyFill="1" applyBorder="1" applyAlignment="1">
      <alignment horizontal="center"/>
    </xf>
    <xf numFmtId="4" fontId="1" fillId="0" borderId="140" xfId="0" applyNumberFormat="1" applyFont="1" applyFill="1" applyBorder="1" applyAlignment="1">
      <alignment horizontal="right" vertical="center"/>
    </xf>
    <xf numFmtId="0" fontId="1" fillId="3" borderId="141" xfId="0" applyFont="1" applyFill="1" applyBorder="1" applyAlignment="1">
      <alignment horizontal="center"/>
    </xf>
    <xf numFmtId="4" fontId="1" fillId="0" borderId="142" xfId="0" applyNumberFormat="1" applyFont="1" applyFill="1" applyBorder="1" applyAlignment="1">
      <alignment horizontal="right" vertical="center"/>
    </xf>
    <xf numFmtId="0" fontId="1" fillId="3" borderId="143" xfId="0" applyFont="1" applyFill="1" applyBorder="1" applyAlignment="1">
      <alignment horizontal="center"/>
    </xf>
    <xf numFmtId="4" fontId="1" fillId="0" borderId="144" xfId="0" applyNumberFormat="1" applyFont="1" applyFill="1" applyBorder="1" applyAlignment="1">
      <alignment horizontal="right" vertical="center"/>
    </xf>
    <xf numFmtId="0" fontId="1" fillId="3" borderId="145" xfId="0" applyFont="1" applyFill="1" applyBorder="1" applyAlignment="1">
      <alignment horizontal="center"/>
    </xf>
    <xf numFmtId="4" fontId="1" fillId="0" borderId="146" xfId="0" applyNumberFormat="1" applyFont="1" applyFill="1" applyBorder="1" applyAlignment="1">
      <alignment horizontal="right" vertical="center"/>
    </xf>
    <xf numFmtId="4" fontId="1" fillId="0" borderId="148" xfId="0" applyNumberFormat="1" applyFont="1" applyFill="1" applyBorder="1" applyAlignment="1">
      <alignment horizontal="right" vertical="center"/>
    </xf>
    <xf numFmtId="0" fontId="1" fillId="0" borderId="150" xfId="0" applyFont="1" applyFill="1" applyBorder="1" applyAlignment="1">
      <alignment horizontal="center" vertical="center"/>
    </xf>
    <xf numFmtId="0" fontId="1" fillId="0" borderId="150" xfId="0" applyFont="1" applyFill="1" applyBorder="1" applyAlignment="1">
      <alignment horizontal="left" vertical="center" wrapText="1"/>
    </xf>
    <xf numFmtId="0" fontId="1" fillId="0" borderId="150" xfId="0" applyNumberFormat="1" applyFont="1" applyFill="1" applyBorder="1" applyAlignment="1">
      <alignment horizontal="right" vertical="center"/>
    </xf>
    <xf numFmtId="165" fontId="1" fillId="0" borderId="150" xfId="0" applyNumberFormat="1" applyFont="1" applyFill="1" applyBorder="1" applyAlignment="1">
      <alignment horizontal="right" vertical="center"/>
    </xf>
    <xf numFmtId="4" fontId="1" fillId="0" borderId="150" xfId="0" applyNumberFormat="1" applyFont="1" applyFill="1" applyBorder="1" applyAlignment="1">
      <alignment vertical="center"/>
    </xf>
    <xf numFmtId="4" fontId="1" fillId="0" borderId="151" xfId="0" applyNumberFormat="1" applyFont="1" applyFill="1" applyBorder="1" applyAlignment="1">
      <alignment horizontal="right" vertical="center"/>
    </xf>
    <xf numFmtId="0" fontId="25" fillId="0" borderId="0" xfId="1" applyFont="1" applyAlignment="1">
      <alignment horizontal="center" wrapText="1"/>
    </xf>
    <xf numFmtId="0" fontId="17" fillId="2" borderId="9" xfId="0" applyFont="1" applyFill="1" applyBorder="1" applyAlignment="1">
      <alignment horizontal="left" wrapText="1"/>
    </xf>
    <xf numFmtId="0" fontId="17" fillId="2" borderId="8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57" xfId="0" applyFont="1" applyFill="1" applyBorder="1" applyAlignment="1">
      <alignment horizontal="center"/>
    </xf>
    <xf numFmtId="0" fontId="1" fillId="3" borderId="84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21" fillId="8" borderId="31" xfId="0" applyFont="1" applyFill="1" applyBorder="1" applyAlignment="1">
      <alignment horizontal="left" wrapText="1"/>
    </xf>
    <xf numFmtId="0" fontId="21" fillId="8" borderId="68" xfId="0" applyFont="1" applyFill="1" applyBorder="1" applyAlignment="1">
      <alignment horizontal="left"/>
    </xf>
    <xf numFmtId="0" fontId="21" fillId="8" borderId="69" xfId="0" applyFont="1" applyFill="1" applyBorder="1" applyAlignment="1">
      <alignment horizontal="left"/>
    </xf>
    <xf numFmtId="0" fontId="21" fillId="8" borderId="70" xfId="0" applyFont="1" applyFill="1" applyBorder="1" applyAlignment="1">
      <alignment horizontal="left"/>
    </xf>
    <xf numFmtId="0" fontId="21" fillId="8" borderId="71" xfId="0" applyFont="1" applyFill="1" applyBorder="1" applyAlignment="1">
      <alignment horizontal="left"/>
    </xf>
    <xf numFmtId="0" fontId="21" fillId="8" borderId="72" xfId="0" applyFont="1" applyFill="1" applyBorder="1" applyAlignment="1">
      <alignment horizontal="left"/>
    </xf>
    <xf numFmtId="0" fontId="1" fillId="3" borderId="67" xfId="0" applyFont="1" applyFill="1" applyBorder="1" applyAlignment="1">
      <alignment horizontal="center"/>
    </xf>
    <xf numFmtId="0" fontId="1" fillId="3" borderId="65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7" fillId="2" borderId="45" xfId="0" applyFont="1" applyFill="1" applyBorder="1" applyAlignment="1">
      <alignment horizontal="center"/>
    </xf>
    <xf numFmtId="0" fontId="1" fillId="3" borderId="67" xfId="0" applyFont="1" applyFill="1" applyBorder="1" applyAlignment="1">
      <alignment horizontal="center" wrapText="1"/>
    </xf>
    <xf numFmtId="0" fontId="1" fillId="3" borderId="37" xfId="0" applyFont="1" applyFill="1" applyBorder="1" applyAlignment="1">
      <alignment horizontal="center" wrapText="1"/>
    </xf>
    <xf numFmtId="0" fontId="1" fillId="3" borderId="59" xfId="0" applyFont="1" applyFill="1" applyBorder="1" applyAlignment="1">
      <alignment horizontal="center" wrapText="1"/>
    </xf>
    <xf numFmtId="0" fontId="1" fillId="3" borderId="61" xfId="0" applyFont="1" applyFill="1" applyBorder="1" applyAlignment="1">
      <alignment horizontal="center" wrapText="1"/>
    </xf>
    <xf numFmtId="0" fontId="1" fillId="3" borderId="56" xfId="0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91" xfId="0" applyFont="1" applyFill="1" applyBorder="1" applyAlignment="1">
      <alignment horizontal="center"/>
    </xf>
    <xf numFmtId="0" fontId="7" fillId="2" borderId="92" xfId="0" applyFont="1" applyFill="1" applyBorder="1" applyAlignment="1">
      <alignment horizontal="center"/>
    </xf>
    <xf numFmtId="0" fontId="7" fillId="2" borderId="93" xfId="0" applyFont="1" applyFill="1" applyBorder="1" applyAlignment="1">
      <alignment horizontal="center"/>
    </xf>
    <xf numFmtId="0" fontId="1" fillId="3" borderId="99" xfId="0" applyFont="1" applyFill="1" applyBorder="1" applyAlignment="1">
      <alignment horizontal="center"/>
    </xf>
    <xf numFmtId="0" fontId="1" fillId="3" borderId="102" xfId="0" applyFont="1" applyFill="1" applyBorder="1" applyAlignment="1">
      <alignment horizontal="center"/>
    </xf>
    <xf numFmtId="0" fontId="1" fillId="3" borderId="104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7" fillId="2" borderId="128" xfId="0" applyFont="1" applyFill="1" applyBorder="1" applyAlignment="1"/>
    <xf numFmtId="0" fontId="7" fillId="2" borderId="70" xfId="0" applyFont="1" applyFill="1" applyBorder="1" applyAlignment="1">
      <alignment horizontal="center" vertical="center"/>
    </xf>
    <xf numFmtId="0" fontId="7" fillId="2" borderId="71" xfId="0" applyFont="1" applyFill="1" applyBorder="1" applyAlignment="1"/>
    <xf numFmtId="0" fontId="7" fillId="2" borderId="88" xfId="0" applyFont="1" applyFill="1" applyBorder="1" applyAlignment="1"/>
    <xf numFmtId="0" fontId="1" fillId="3" borderId="84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center" vertical="center"/>
    </xf>
    <xf numFmtId="2" fontId="1" fillId="0" borderId="84" xfId="0" applyNumberFormat="1" applyFont="1" applyBorder="1" applyAlignment="1">
      <alignment horizontal="center"/>
    </xf>
    <xf numFmtId="2" fontId="1" fillId="0" borderId="39" xfId="0" applyNumberFormat="1" applyFont="1" applyBorder="1" applyAlignment="1">
      <alignment horizontal="center"/>
    </xf>
    <xf numFmtId="0" fontId="7" fillId="6" borderId="61" xfId="0" applyFont="1" applyFill="1" applyBorder="1" applyAlignment="1">
      <alignment horizontal="center" vertical="center"/>
    </xf>
    <xf numFmtId="0" fontId="7" fillId="6" borderId="89" xfId="0" applyFont="1" applyFill="1" applyBorder="1" applyAlignment="1">
      <alignment horizontal="center" vertical="center"/>
    </xf>
    <xf numFmtId="0" fontId="7" fillId="6" borderId="90" xfId="0" applyFont="1" applyFill="1" applyBorder="1" applyAlignment="1">
      <alignment horizontal="center" vertical="center"/>
    </xf>
    <xf numFmtId="2" fontId="1" fillId="0" borderId="35" xfId="0" applyNumberFormat="1" applyFont="1" applyBorder="1" applyAlignment="1">
      <alignment horizontal="center" wrapText="1"/>
    </xf>
    <xf numFmtId="2" fontId="1" fillId="0" borderId="37" xfId="0" applyNumberFormat="1" applyFont="1" applyBorder="1" applyAlignment="1">
      <alignment horizontal="center" wrapText="1"/>
    </xf>
    <xf numFmtId="2" fontId="1" fillId="0" borderId="59" xfId="0" applyNumberFormat="1" applyFont="1" applyBorder="1" applyAlignment="1">
      <alignment horizontal="center" wrapText="1"/>
    </xf>
    <xf numFmtId="0" fontId="7" fillId="2" borderId="6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/>
    </xf>
    <xf numFmtId="0" fontId="1" fillId="3" borderId="59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center"/>
    </xf>
    <xf numFmtId="0" fontId="1" fillId="0" borderId="48" xfId="0" applyFont="1" applyFill="1" applyBorder="1" applyAlignment="1">
      <alignment horizontal="center"/>
    </xf>
    <xf numFmtId="0" fontId="1" fillId="0" borderId="49" xfId="0" applyFont="1" applyFill="1" applyBorder="1" applyAlignment="1">
      <alignment horizontal="center"/>
    </xf>
    <xf numFmtId="0" fontId="1" fillId="0" borderId="50" xfId="0" applyFont="1" applyFill="1" applyBorder="1" applyAlignment="1">
      <alignment horizontal="center"/>
    </xf>
    <xf numFmtId="0" fontId="7" fillId="2" borderId="62" xfId="0" applyFont="1" applyFill="1" applyBorder="1" applyAlignment="1">
      <alignment horizontal="center" vertical="center"/>
    </xf>
    <xf numFmtId="0" fontId="7" fillId="2" borderId="85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0" fontId="1" fillId="3" borderId="79" xfId="0" applyFont="1" applyFill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1" fillId="0" borderId="67" xfId="0" applyFont="1" applyFill="1" applyBorder="1" applyAlignment="1">
      <alignment horizontal="center"/>
    </xf>
    <xf numFmtId="0" fontId="1" fillId="0" borderId="37" xfId="0" applyFont="1" applyFill="1" applyBorder="1" applyAlignment="1">
      <alignment horizontal="center"/>
    </xf>
    <xf numFmtId="0" fontId="1" fillId="0" borderId="65" xfId="0" applyFont="1" applyFill="1" applyBorder="1" applyAlignment="1">
      <alignment horizontal="center"/>
    </xf>
    <xf numFmtId="0" fontId="1" fillId="0" borderId="84" xfId="0" applyFont="1" applyFill="1" applyBorder="1" applyAlignment="1">
      <alignment horizontal="center"/>
    </xf>
    <xf numFmtId="0" fontId="1" fillId="0" borderId="39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0" fontId="1" fillId="3" borderId="48" xfId="0" applyFont="1" applyFill="1" applyBorder="1" applyAlignment="1">
      <alignment horizontal="center" wrapText="1"/>
    </xf>
    <xf numFmtId="0" fontId="1" fillId="3" borderId="49" xfId="0" applyFont="1" applyFill="1" applyBorder="1" applyAlignment="1">
      <alignment horizontal="center" wrapText="1"/>
    </xf>
    <xf numFmtId="0" fontId="1" fillId="3" borderId="79" xfId="0" applyFont="1" applyFill="1" applyBorder="1" applyAlignment="1">
      <alignment horizontal="center" wrapText="1"/>
    </xf>
    <xf numFmtId="0" fontId="1" fillId="0" borderId="99" xfId="0" applyFont="1" applyFill="1" applyBorder="1" applyAlignment="1">
      <alignment horizontal="center"/>
    </xf>
    <xf numFmtId="0" fontId="1" fillId="0" borderId="102" xfId="0" applyFont="1" applyFill="1" applyBorder="1" applyAlignment="1">
      <alignment horizontal="center"/>
    </xf>
    <xf numFmtId="0" fontId="1" fillId="0" borderId="104" xfId="0" applyFont="1" applyFill="1" applyBorder="1" applyAlignment="1">
      <alignment horizontal="center"/>
    </xf>
    <xf numFmtId="0" fontId="1" fillId="0" borderId="84" xfId="0" applyFont="1" applyFill="1" applyBorder="1" applyAlignment="1"/>
    <xf numFmtId="0" fontId="0" fillId="0" borderId="37" xfId="0" applyBorder="1" applyAlignment="1"/>
    <xf numFmtId="0" fontId="0" fillId="0" borderId="39" xfId="0" applyBorder="1" applyAlignment="1"/>
    <xf numFmtId="0" fontId="17" fillId="2" borderId="22" xfId="0" applyFont="1" applyFill="1" applyBorder="1" applyAlignment="1">
      <alignment horizontal="left" wrapText="1"/>
    </xf>
    <xf numFmtId="0" fontId="17" fillId="2" borderId="23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7" fillId="2" borderId="71" xfId="0" applyFont="1" applyFill="1" applyBorder="1" applyAlignment="1">
      <alignment horizontal="center" vertical="center"/>
    </xf>
    <xf numFmtId="0" fontId="7" fillId="2" borderId="88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68" xfId="0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0" fontId="1" fillId="3" borderId="99" xfId="0" applyFont="1" applyFill="1" applyBorder="1" applyAlignment="1">
      <alignment horizontal="center" wrapText="1"/>
    </xf>
    <xf numFmtId="0" fontId="1" fillId="3" borderId="102" xfId="0" applyFont="1" applyFill="1" applyBorder="1" applyAlignment="1">
      <alignment horizontal="center" wrapText="1"/>
    </xf>
    <xf numFmtId="0" fontId="1" fillId="3" borderId="114" xfId="0" applyFont="1" applyFill="1" applyBorder="1" applyAlignment="1">
      <alignment horizontal="center" wrapText="1"/>
    </xf>
    <xf numFmtId="0" fontId="1" fillId="3" borderId="104" xfId="0" applyFont="1" applyFill="1" applyBorder="1" applyAlignment="1">
      <alignment horizontal="center" wrapText="1"/>
    </xf>
    <xf numFmtId="0" fontId="7" fillId="2" borderId="70" xfId="0" applyFont="1" applyFill="1" applyBorder="1" applyAlignment="1">
      <alignment horizontal="center"/>
    </xf>
    <xf numFmtId="0" fontId="7" fillId="2" borderId="71" xfId="0" applyFont="1" applyFill="1" applyBorder="1" applyAlignment="1">
      <alignment horizontal="center"/>
    </xf>
    <xf numFmtId="0" fontId="7" fillId="2" borderId="88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1" fillId="3" borderId="121" xfId="0" applyFont="1" applyFill="1" applyBorder="1" applyAlignment="1">
      <alignment horizontal="center"/>
    </xf>
    <xf numFmtId="0" fontId="1" fillId="3" borderId="123" xfId="0" applyFont="1" applyFill="1" applyBorder="1" applyAlignment="1">
      <alignment horizontal="center"/>
    </xf>
    <xf numFmtId="0" fontId="1" fillId="3" borderId="124" xfId="0" applyFont="1" applyFill="1" applyBorder="1" applyAlignment="1">
      <alignment horizontal="center"/>
    </xf>
    <xf numFmtId="0" fontId="7" fillId="2" borderId="110" xfId="0" applyFont="1" applyFill="1" applyBorder="1" applyAlignment="1">
      <alignment horizontal="center" vertical="center"/>
    </xf>
    <xf numFmtId="0" fontId="7" fillId="2" borderId="94" xfId="0" applyFont="1" applyFill="1" applyBorder="1" applyAlignment="1">
      <alignment horizontal="center" vertical="center"/>
    </xf>
    <xf numFmtId="0" fontId="7" fillId="2" borderId="111" xfId="0" applyFont="1" applyFill="1" applyBorder="1" applyAlignment="1">
      <alignment horizontal="center" vertical="center"/>
    </xf>
    <xf numFmtId="2" fontId="1" fillId="0" borderId="84" xfId="0" applyNumberFormat="1" applyFont="1" applyBorder="1" applyAlignment="1">
      <alignment horizontal="center" wrapText="1"/>
    </xf>
    <xf numFmtId="2" fontId="1" fillId="0" borderId="39" xfId="0" applyNumberFormat="1" applyFont="1" applyBorder="1" applyAlignment="1">
      <alignment horizontal="center" wrapText="1"/>
    </xf>
    <xf numFmtId="0" fontId="1" fillId="0" borderId="59" xfId="0" applyFont="1" applyFill="1" applyBorder="1" applyAlignment="1">
      <alignment horizontal="center"/>
    </xf>
    <xf numFmtId="2" fontId="1" fillId="0" borderId="99" xfId="0" applyNumberFormat="1" applyFont="1" applyBorder="1" applyAlignment="1">
      <alignment horizontal="center"/>
    </xf>
    <xf numFmtId="2" fontId="1" fillId="0" borderId="104" xfId="0" applyNumberFormat="1" applyFont="1" applyBorder="1" applyAlignment="1">
      <alignment horizontal="center"/>
    </xf>
    <xf numFmtId="0" fontId="7" fillId="2" borderId="158" xfId="0" applyFont="1" applyFill="1" applyBorder="1" applyAlignment="1">
      <alignment horizontal="center" vertical="center"/>
    </xf>
    <xf numFmtId="0" fontId="7" fillId="2" borderId="153" xfId="0" applyFont="1" applyFill="1" applyBorder="1" applyAlignment="1">
      <alignment horizontal="center" vertical="center"/>
    </xf>
    <xf numFmtId="0" fontId="7" fillId="2" borderId="159" xfId="0" applyFont="1" applyFill="1" applyBorder="1" applyAlignment="1">
      <alignment horizontal="center" vertical="center"/>
    </xf>
    <xf numFmtId="0" fontId="7" fillId="2" borderId="152" xfId="0" applyFont="1" applyFill="1" applyBorder="1" applyAlignment="1">
      <alignment horizontal="center" vertical="center"/>
    </xf>
    <xf numFmtId="0" fontId="7" fillId="2" borderId="154" xfId="0" applyFont="1" applyFill="1" applyBorder="1" applyAlignment="1">
      <alignment horizontal="center" vertical="center"/>
    </xf>
    <xf numFmtId="0" fontId="7" fillId="2" borderId="155" xfId="0" applyFont="1" applyFill="1" applyBorder="1" applyAlignment="1">
      <alignment horizontal="center" vertical="center"/>
    </xf>
    <xf numFmtId="0" fontId="7" fillId="2" borderId="156" xfId="0" applyFont="1" applyFill="1" applyBorder="1" applyAlignment="1">
      <alignment horizontal="center" vertical="center"/>
    </xf>
    <xf numFmtId="0" fontId="7" fillId="2" borderId="157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/>
    </xf>
    <xf numFmtId="0" fontId="7" fillId="2" borderId="68" xfId="0" applyFont="1" applyFill="1" applyBorder="1" applyAlignment="1">
      <alignment horizontal="center" vertical="center"/>
    </xf>
    <xf numFmtId="0" fontId="7" fillId="2" borderId="87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wrapText="1"/>
    </xf>
    <xf numFmtId="0" fontId="7" fillId="6" borderId="152" xfId="0" applyFont="1" applyFill="1" applyBorder="1" applyAlignment="1">
      <alignment horizontal="center" vertical="center"/>
    </xf>
    <xf numFmtId="0" fontId="7" fillId="6" borderId="153" xfId="0" applyFont="1" applyFill="1" applyBorder="1" applyAlignment="1">
      <alignment horizontal="center" vertical="center"/>
    </xf>
    <xf numFmtId="0" fontId="7" fillId="6" borderId="154" xfId="0" applyFont="1" applyFill="1" applyBorder="1" applyAlignment="1">
      <alignment horizontal="center" vertical="center"/>
    </xf>
    <xf numFmtId="0" fontId="7" fillId="2" borderId="110" xfId="0" applyFont="1" applyFill="1" applyBorder="1" applyAlignment="1">
      <alignment horizontal="center"/>
    </xf>
    <xf numFmtId="0" fontId="7" fillId="2" borderId="94" xfId="0" applyFont="1" applyFill="1" applyBorder="1" applyAlignment="1">
      <alignment horizontal="center"/>
    </xf>
    <xf numFmtId="0" fontId="7" fillId="2" borderId="111" xfId="0" applyFont="1" applyFill="1" applyBorder="1" applyAlignment="1">
      <alignment horizontal="center"/>
    </xf>
    <xf numFmtId="0" fontId="1" fillId="0" borderId="35" xfId="0" applyFont="1" applyFill="1" applyBorder="1" applyAlignment="1">
      <alignment horizontal="center"/>
    </xf>
    <xf numFmtId="0" fontId="1" fillId="3" borderId="56" xfId="0" applyFont="1" applyFill="1" applyBorder="1" applyAlignment="1">
      <alignment horizontal="center"/>
    </xf>
    <xf numFmtId="0" fontId="1" fillId="3" borderId="91" xfId="0" applyFont="1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7" fillId="2" borderId="136" xfId="0" applyFont="1" applyFill="1" applyBorder="1" applyAlignment="1">
      <alignment horizontal="center" vertical="center"/>
    </xf>
    <xf numFmtId="0" fontId="7" fillId="2" borderId="137" xfId="0" applyFont="1" applyFill="1" applyBorder="1" applyAlignment="1">
      <alignment horizontal="center" vertical="center"/>
    </xf>
    <xf numFmtId="0" fontId="7" fillId="2" borderId="138" xfId="0" applyFont="1" applyFill="1" applyBorder="1" applyAlignment="1">
      <alignment horizontal="center" vertical="center"/>
    </xf>
    <xf numFmtId="0" fontId="7" fillId="2" borderId="76" xfId="0" applyFon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center" vertical="center"/>
    </xf>
    <xf numFmtId="0" fontId="7" fillId="2" borderId="78" xfId="0" applyFont="1" applyFill="1" applyBorder="1" applyAlignment="1">
      <alignment horizontal="center" vertical="center"/>
    </xf>
    <xf numFmtId="0" fontId="7" fillId="2" borderId="133" xfId="0" applyFont="1" applyFill="1" applyBorder="1" applyAlignment="1">
      <alignment horizontal="center" vertical="center"/>
    </xf>
    <xf numFmtId="0" fontId="7" fillId="2" borderId="134" xfId="0" applyFont="1" applyFill="1" applyBorder="1" applyAlignment="1">
      <alignment horizontal="center" vertical="center"/>
    </xf>
    <xf numFmtId="0" fontId="7" fillId="2" borderId="135" xfId="0" applyFont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21" fillId="8" borderId="1" xfId="0" applyFont="1" applyFill="1" applyBorder="1" applyAlignment="1">
      <alignment horizontal="left" wrapText="1"/>
    </xf>
    <xf numFmtId="0" fontId="21" fillId="8" borderId="2" xfId="0" applyFont="1" applyFill="1" applyBorder="1" applyAlignment="1">
      <alignment horizontal="left"/>
    </xf>
    <xf numFmtId="0" fontId="21" fillId="8" borderId="95" xfId="0" applyFont="1" applyFill="1" applyBorder="1" applyAlignment="1">
      <alignment horizontal="left"/>
    </xf>
    <xf numFmtId="0" fontId="21" fillId="8" borderId="3" xfId="0" applyFont="1" applyFill="1" applyBorder="1" applyAlignment="1">
      <alignment horizontal="left"/>
    </xf>
    <xf numFmtId="0" fontId="21" fillId="8" borderId="4" xfId="0" applyFont="1" applyFill="1" applyBorder="1" applyAlignment="1">
      <alignment horizontal="left"/>
    </xf>
    <xf numFmtId="0" fontId="21" fillId="8" borderId="97" xfId="0" applyFont="1" applyFill="1" applyBorder="1" applyAlignment="1">
      <alignment horizontal="left"/>
    </xf>
    <xf numFmtId="0" fontId="1" fillId="3" borderId="73" xfId="0" applyFont="1" applyFill="1" applyBorder="1" applyAlignment="1">
      <alignment horizontal="center"/>
    </xf>
    <xf numFmtId="0" fontId="1" fillId="3" borderId="147" xfId="0" applyFont="1" applyFill="1" applyBorder="1" applyAlignment="1">
      <alignment horizontal="center"/>
    </xf>
    <xf numFmtId="0" fontId="1" fillId="3" borderId="149" xfId="0" applyFont="1" applyFill="1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CC0000"/>
      <color rgb="FFFF6600"/>
      <color rgb="FF777777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5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6.png"/><Relationship Id="rId61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5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hyperlink" Target="https://www.fdplast.ru/" TargetMode="Externa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hyperlink" Target="https://www.fdplast.ru/sprav/sertifikati/" TargetMode="Externa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7.png"/><Relationship Id="rId26" Type="http://schemas.openxmlformats.org/officeDocument/2006/relationships/image" Target="../media/image85.png"/><Relationship Id="rId39" Type="http://schemas.openxmlformats.org/officeDocument/2006/relationships/image" Target="../media/image98.png"/><Relationship Id="rId21" Type="http://schemas.openxmlformats.org/officeDocument/2006/relationships/image" Target="../media/image80.png"/><Relationship Id="rId34" Type="http://schemas.openxmlformats.org/officeDocument/2006/relationships/image" Target="../media/image93.png"/><Relationship Id="rId42" Type="http://schemas.openxmlformats.org/officeDocument/2006/relationships/image" Target="../media/image101.jpeg"/><Relationship Id="rId47" Type="http://schemas.openxmlformats.org/officeDocument/2006/relationships/image" Target="../media/image106.png"/><Relationship Id="rId50" Type="http://schemas.openxmlformats.org/officeDocument/2006/relationships/image" Target="../media/image109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66.png"/><Relationship Id="rId12" Type="http://schemas.openxmlformats.org/officeDocument/2006/relationships/image" Target="../media/image71.png"/><Relationship Id="rId17" Type="http://schemas.openxmlformats.org/officeDocument/2006/relationships/image" Target="../media/image76.png"/><Relationship Id="rId25" Type="http://schemas.openxmlformats.org/officeDocument/2006/relationships/image" Target="../media/image84.png"/><Relationship Id="rId33" Type="http://schemas.openxmlformats.org/officeDocument/2006/relationships/image" Target="../media/image92.png"/><Relationship Id="rId38" Type="http://schemas.openxmlformats.org/officeDocument/2006/relationships/image" Target="../media/image97.png"/><Relationship Id="rId46" Type="http://schemas.openxmlformats.org/officeDocument/2006/relationships/image" Target="../media/image105.png"/><Relationship Id="rId59" Type="http://schemas.openxmlformats.org/officeDocument/2006/relationships/hyperlink" Target="https://www.fdplast.ru/sprav/sertifikati/" TargetMode="External"/><Relationship Id="rId2" Type="http://schemas.openxmlformats.org/officeDocument/2006/relationships/image" Target="../media/image61.png"/><Relationship Id="rId16" Type="http://schemas.openxmlformats.org/officeDocument/2006/relationships/image" Target="../media/image75.png"/><Relationship Id="rId20" Type="http://schemas.openxmlformats.org/officeDocument/2006/relationships/image" Target="../media/image79.png"/><Relationship Id="rId29" Type="http://schemas.openxmlformats.org/officeDocument/2006/relationships/image" Target="../media/image88.png"/><Relationship Id="rId41" Type="http://schemas.openxmlformats.org/officeDocument/2006/relationships/image" Target="../media/image100.png"/><Relationship Id="rId54" Type="http://schemas.openxmlformats.org/officeDocument/2006/relationships/image" Target="../media/image57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24" Type="http://schemas.openxmlformats.org/officeDocument/2006/relationships/image" Target="../media/image83.png"/><Relationship Id="rId32" Type="http://schemas.openxmlformats.org/officeDocument/2006/relationships/image" Target="../media/image91.png"/><Relationship Id="rId37" Type="http://schemas.openxmlformats.org/officeDocument/2006/relationships/image" Target="../media/image96.png"/><Relationship Id="rId40" Type="http://schemas.openxmlformats.org/officeDocument/2006/relationships/image" Target="../media/image99.png"/><Relationship Id="rId45" Type="http://schemas.openxmlformats.org/officeDocument/2006/relationships/image" Target="../media/image104.png"/><Relationship Id="rId53" Type="http://schemas.openxmlformats.org/officeDocument/2006/relationships/image" Target="../media/image111.jpeg"/><Relationship Id="rId58" Type="http://schemas.openxmlformats.org/officeDocument/2006/relationships/image" Target="../media/image113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23" Type="http://schemas.openxmlformats.org/officeDocument/2006/relationships/image" Target="../media/image82.png"/><Relationship Id="rId28" Type="http://schemas.openxmlformats.org/officeDocument/2006/relationships/image" Target="../media/image87.png"/><Relationship Id="rId36" Type="http://schemas.openxmlformats.org/officeDocument/2006/relationships/image" Target="../media/image95.png"/><Relationship Id="rId49" Type="http://schemas.openxmlformats.org/officeDocument/2006/relationships/image" Target="../media/image108.png"/><Relationship Id="rId57" Type="http://schemas.openxmlformats.org/officeDocument/2006/relationships/image" Target="../media/image112.png"/><Relationship Id="rId10" Type="http://schemas.openxmlformats.org/officeDocument/2006/relationships/image" Target="../media/image69.png"/><Relationship Id="rId19" Type="http://schemas.openxmlformats.org/officeDocument/2006/relationships/image" Target="../media/image78.png"/><Relationship Id="rId31" Type="http://schemas.openxmlformats.org/officeDocument/2006/relationships/image" Target="../media/image90.png"/><Relationship Id="rId44" Type="http://schemas.openxmlformats.org/officeDocument/2006/relationships/image" Target="../media/image103.png"/><Relationship Id="rId52" Type="http://schemas.openxmlformats.org/officeDocument/2006/relationships/hyperlink" Target="https://www.fdplast.ru/assets/files/2019/Tehnicheskii-katalog-truby-i-fitingi-iz-polipropilena-2020.pdf" TargetMode="External"/><Relationship Id="rId60" Type="http://schemas.openxmlformats.org/officeDocument/2006/relationships/image" Target="../media/image58.jpe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Relationship Id="rId22" Type="http://schemas.openxmlformats.org/officeDocument/2006/relationships/image" Target="../media/image81.png"/><Relationship Id="rId27" Type="http://schemas.openxmlformats.org/officeDocument/2006/relationships/image" Target="../media/image86.png"/><Relationship Id="rId30" Type="http://schemas.openxmlformats.org/officeDocument/2006/relationships/image" Target="../media/image89.png"/><Relationship Id="rId35" Type="http://schemas.openxmlformats.org/officeDocument/2006/relationships/image" Target="../media/image94.png"/><Relationship Id="rId43" Type="http://schemas.openxmlformats.org/officeDocument/2006/relationships/image" Target="../media/image102.png"/><Relationship Id="rId48" Type="http://schemas.openxmlformats.org/officeDocument/2006/relationships/image" Target="../media/image107.png"/><Relationship Id="rId56" Type="http://schemas.openxmlformats.org/officeDocument/2006/relationships/image" Target="../media/image56.png"/><Relationship Id="rId8" Type="http://schemas.openxmlformats.org/officeDocument/2006/relationships/image" Target="../media/image67.png"/><Relationship Id="rId51" Type="http://schemas.openxmlformats.org/officeDocument/2006/relationships/image" Target="../media/image110.png"/><Relationship Id="rId3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126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116.jpeg"/><Relationship Id="rId21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20.png"/><Relationship Id="rId12" Type="http://schemas.openxmlformats.org/officeDocument/2006/relationships/image" Target="../media/image125.png"/><Relationship Id="rId17" Type="http://schemas.openxmlformats.org/officeDocument/2006/relationships/image" Target="../media/image130.emf"/><Relationship Id="rId25" Type="http://schemas.openxmlformats.org/officeDocument/2006/relationships/image" Target="../media/image131.png"/><Relationship Id="rId2" Type="http://schemas.openxmlformats.org/officeDocument/2006/relationships/image" Target="../media/image115.jpeg"/><Relationship Id="rId16" Type="http://schemas.openxmlformats.org/officeDocument/2006/relationships/image" Target="../media/image129.png"/><Relationship Id="rId20" Type="http://schemas.openxmlformats.org/officeDocument/2006/relationships/image" Target="../media/image57.png"/><Relationship Id="rId1" Type="http://schemas.openxmlformats.org/officeDocument/2006/relationships/image" Target="../media/image114.jpeg"/><Relationship Id="rId6" Type="http://schemas.openxmlformats.org/officeDocument/2006/relationships/image" Target="../media/image119.png"/><Relationship Id="rId11" Type="http://schemas.openxmlformats.org/officeDocument/2006/relationships/image" Target="../media/image124.png"/><Relationship Id="rId24" Type="http://schemas.openxmlformats.org/officeDocument/2006/relationships/image" Target="../media/image59.jpeg"/><Relationship Id="rId5" Type="http://schemas.openxmlformats.org/officeDocument/2006/relationships/image" Target="../media/image118.png"/><Relationship Id="rId15" Type="http://schemas.openxmlformats.org/officeDocument/2006/relationships/image" Target="../media/image128.png"/><Relationship Id="rId23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23.png"/><Relationship Id="rId19" Type="http://schemas.openxmlformats.org/officeDocument/2006/relationships/image" Target="../media/image56.png"/><Relationship Id="rId4" Type="http://schemas.openxmlformats.org/officeDocument/2006/relationships/image" Target="../media/image117.jpe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Relationship Id="rId22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49</xdr:row>
      <xdr:rowOff>3427</xdr:rowOff>
    </xdr:from>
    <xdr:to>
      <xdr:col>0</xdr:col>
      <xdr:colOff>1613574</xdr:colOff>
      <xdr:row>50</xdr:row>
      <xdr:rowOff>145677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1993721"/>
          <a:ext cx="1602368" cy="144213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240</xdr:row>
      <xdr:rowOff>7419</xdr:rowOff>
    </xdr:from>
    <xdr:to>
      <xdr:col>0</xdr:col>
      <xdr:colOff>1546412</xdr:colOff>
      <xdr:row>244</xdr:row>
      <xdr:rowOff>168120</xdr:rowOff>
    </xdr:to>
    <xdr:pic>
      <xdr:nvPicPr>
        <xdr:cNvPr id="3" name="Рисунок 102" descr="тройник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4849007"/>
          <a:ext cx="1247055" cy="101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356</xdr:row>
      <xdr:rowOff>131615</xdr:rowOff>
    </xdr:from>
    <xdr:to>
      <xdr:col>0</xdr:col>
      <xdr:colOff>1525275</xdr:colOff>
      <xdr:row>361</xdr:row>
      <xdr:rowOff>64378</xdr:rowOff>
    </xdr:to>
    <xdr:pic>
      <xdr:nvPicPr>
        <xdr:cNvPr id="4" name="Рисунок 105" descr="тройник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73521740"/>
          <a:ext cx="1293954" cy="114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357714</xdr:colOff>
      <xdr:row>375</xdr:row>
      <xdr:rowOff>65315</xdr:rowOff>
    </xdr:from>
    <xdr:to>
      <xdr:col>0</xdr:col>
      <xdr:colOff>1424738</xdr:colOff>
      <xdr:row>375</xdr:row>
      <xdr:rowOff>1183823</xdr:rowOff>
    </xdr:to>
    <xdr:pic>
      <xdr:nvPicPr>
        <xdr:cNvPr id="5" name="Рисунок 107" descr="тройник настенный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7714" y="82002727"/>
          <a:ext cx="1067024" cy="111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</xdr:colOff>
      <xdr:row>405</xdr:row>
      <xdr:rowOff>199112</xdr:rowOff>
    </xdr:from>
    <xdr:to>
      <xdr:col>0</xdr:col>
      <xdr:colOff>1680881</xdr:colOff>
      <xdr:row>407</xdr:row>
      <xdr:rowOff>313765</xdr:rowOff>
    </xdr:to>
    <xdr:pic>
      <xdr:nvPicPr>
        <xdr:cNvPr id="6" name="Рисунок 10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345" y="88064436"/>
          <a:ext cx="1587536" cy="112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409</xdr:row>
      <xdr:rowOff>114812</xdr:rowOff>
    </xdr:from>
    <xdr:to>
      <xdr:col>0</xdr:col>
      <xdr:colOff>1639759</xdr:colOff>
      <xdr:row>413</xdr:row>
      <xdr:rowOff>9003</xdr:rowOff>
    </xdr:to>
    <xdr:pic>
      <xdr:nvPicPr>
        <xdr:cNvPr id="7" name="Рисунок 1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9" y="89784283"/>
          <a:ext cx="1471670" cy="1059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161608</xdr:colOff>
      <xdr:row>380</xdr:row>
      <xdr:rowOff>106072</xdr:rowOff>
    </xdr:from>
    <xdr:to>
      <xdr:col>0</xdr:col>
      <xdr:colOff>1634669</xdr:colOff>
      <xdr:row>385</xdr:row>
      <xdr:rowOff>134470</xdr:rowOff>
    </xdr:to>
    <xdr:pic>
      <xdr:nvPicPr>
        <xdr:cNvPr id="8" name="Рисунок 1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608" y="84026925"/>
          <a:ext cx="1473061" cy="114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94920</xdr:colOff>
      <xdr:row>415</xdr:row>
      <xdr:rowOff>18501</xdr:rowOff>
    </xdr:from>
    <xdr:to>
      <xdr:col>0</xdr:col>
      <xdr:colOff>1681573</xdr:colOff>
      <xdr:row>419</xdr:row>
      <xdr:rowOff>217613</xdr:rowOff>
    </xdr:to>
    <xdr:pic>
      <xdr:nvPicPr>
        <xdr:cNvPr id="9" name="Рисунок 7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94920" y="91223177"/>
          <a:ext cx="1586653" cy="1140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268942</xdr:colOff>
      <xdr:row>435</xdr:row>
      <xdr:rowOff>198905</xdr:rowOff>
    </xdr:from>
    <xdr:to>
      <xdr:col>0</xdr:col>
      <xdr:colOff>1568824</xdr:colOff>
      <xdr:row>437</xdr:row>
      <xdr:rowOff>50763</xdr:rowOff>
    </xdr:to>
    <xdr:pic>
      <xdr:nvPicPr>
        <xdr:cNvPr id="10" name="Рисунок 8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8942" y="96703964"/>
          <a:ext cx="1299882" cy="1241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235324</xdr:colOff>
      <xdr:row>452</xdr:row>
      <xdr:rowOff>244136</xdr:rowOff>
    </xdr:from>
    <xdr:to>
      <xdr:col>0</xdr:col>
      <xdr:colOff>1713558</xdr:colOff>
      <xdr:row>457</xdr:row>
      <xdr:rowOff>179293</xdr:rowOff>
    </xdr:to>
    <xdr:pic>
      <xdr:nvPicPr>
        <xdr:cNvPr id="11" name="Рисунок 8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35324" y="102497812"/>
          <a:ext cx="1478234" cy="1167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406254</xdr:colOff>
      <xdr:row>484</xdr:row>
      <xdr:rowOff>67235</xdr:rowOff>
    </xdr:from>
    <xdr:to>
      <xdr:col>0</xdr:col>
      <xdr:colOff>1400237</xdr:colOff>
      <xdr:row>489</xdr:row>
      <xdr:rowOff>76680</xdr:rowOff>
    </xdr:to>
    <xdr:pic>
      <xdr:nvPicPr>
        <xdr:cNvPr id="12" name="Рисунок 99" descr="заглушка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54" y="111789882"/>
          <a:ext cx="993983" cy="961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507</xdr:row>
      <xdr:rowOff>123265</xdr:rowOff>
    </xdr:from>
    <xdr:to>
      <xdr:col>0</xdr:col>
      <xdr:colOff>1571046</xdr:colOff>
      <xdr:row>512</xdr:row>
      <xdr:rowOff>181492</xdr:rowOff>
    </xdr:to>
    <xdr:pic>
      <xdr:nvPicPr>
        <xdr:cNvPr id="13" name="Рисунок 10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117415236"/>
          <a:ext cx="1492604" cy="15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357158</xdr:colOff>
      <xdr:row>524</xdr:row>
      <xdr:rowOff>48986</xdr:rowOff>
    </xdr:from>
    <xdr:to>
      <xdr:col>0</xdr:col>
      <xdr:colOff>1495806</xdr:colOff>
      <xdr:row>526</xdr:row>
      <xdr:rowOff>222519</xdr:rowOff>
    </xdr:to>
    <xdr:pic>
      <xdr:nvPicPr>
        <xdr:cNvPr id="14" name="Рисунок 108" descr="переходник с накидной гайкой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58" y="124042074"/>
          <a:ext cx="1138648" cy="89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178174</xdr:colOff>
      <xdr:row>537</xdr:row>
      <xdr:rowOff>55887</xdr:rowOff>
    </xdr:from>
    <xdr:to>
      <xdr:col>0</xdr:col>
      <xdr:colOff>1568823</xdr:colOff>
      <xdr:row>540</xdr:row>
      <xdr:rowOff>235322</xdr:rowOff>
    </xdr:to>
    <xdr:pic>
      <xdr:nvPicPr>
        <xdr:cNvPr id="15" name="Рисунок 113" descr="коллектор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4" y="128654593"/>
          <a:ext cx="1390649" cy="95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347660</xdr:colOff>
      <xdr:row>545</xdr:row>
      <xdr:rowOff>38100</xdr:rowOff>
    </xdr:from>
    <xdr:to>
      <xdr:col>0</xdr:col>
      <xdr:colOff>1358584</xdr:colOff>
      <xdr:row>549</xdr:row>
      <xdr:rowOff>209550</xdr:rowOff>
    </xdr:to>
    <xdr:pic>
      <xdr:nvPicPr>
        <xdr:cNvPr id="16" name="Рисунок 114" descr="бурт фланц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0" y="124567950"/>
          <a:ext cx="1010924" cy="104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519</xdr:row>
      <xdr:rowOff>0</xdr:rowOff>
    </xdr:from>
    <xdr:to>
      <xdr:col>0</xdr:col>
      <xdr:colOff>1764702</xdr:colOff>
      <xdr:row>522</xdr:row>
      <xdr:rowOff>21090</xdr:rowOff>
    </xdr:to>
    <xdr:pic>
      <xdr:nvPicPr>
        <xdr:cNvPr id="18" name="Рисунок 1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7236" y="122995765"/>
          <a:ext cx="1697466" cy="129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395</xdr:row>
      <xdr:rowOff>5626</xdr:rowOff>
    </xdr:from>
    <xdr:to>
      <xdr:col>0</xdr:col>
      <xdr:colOff>1647264</xdr:colOff>
      <xdr:row>399</xdr:row>
      <xdr:rowOff>157185</xdr:rowOff>
    </xdr:to>
    <xdr:pic>
      <xdr:nvPicPr>
        <xdr:cNvPr id="21" name="Рисунок 9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86290920"/>
          <a:ext cx="1445558" cy="104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312074</xdr:colOff>
      <xdr:row>446</xdr:row>
      <xdr:rowOff>168088</xdr:rowOff>
    </xdr:from>
    <xdr:to>
      <xdr:col>0</xdr:col>
      <xdr:colOff>1439620</xdr:colOff>
      <xdr:row>450</xdr:row>
      <xdr:rowOff>138457</xdr:rowOff>
    </xdr:to>
    <xdr:pic>
      <xdr:nvPicPr>
        <xdr:cNvPr id="22" name="Рисунок 99" descr="крестовина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74" y="106803264"/>
          <a:ext cx="1127546" cy="95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529</xdr:row>
      <xdr:rowOff>22411</xdr:rowOff>
    </xdr:from>
    <xdr:to>
      <xdr:col>0</xdr:col>
      <xdr:colOff>1729098</xdr:colOff>
      <xdr:row>532</xdr:row>
      <xdr:rowOff>33617</xdr:rowOff>
    </xdr:to>
    <xdr:pic>
      <xdr:nvPicPr>
        <xdr:cNvPr id="23" name="Рисунок 10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1" y="124967999"/>
          <a:ext cx="1650657" cy="1053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103304</xdr:colOff>
      <xdr:row>87</xdr:row>
      <xdr:rowOff>169834</xdr:rowOff>
    </xdr:from>
    <xdr:to>
      <xdr:col>0</xdr:col>
      <xdr:colOff>1692088</xdr:colOff>
      <xdr:row>93</xdr:row>
      <xdr:rowOff>64379</xdr:rowOff>
    </xdr:to>
    <xdr:pic>
      <xdr:nvPicPr>
        <xdr:cNvPr id="24" name="Рисунок 10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3304" y="21998893"/>
          <a:ext cx="1588784" cy="123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303525</xdr:colOff>
      <xdr:row>223</xdr:row>
      <xdr:rowOff>22303</xdr:rowOff>
    </xdr:from>
    <xdr:to>
      <xdr:col>0</xdr:col>
      <xdr:colOff>1546086</xdr:colOff>
      <xdr:row>225</xdr:row>
      <xdr:rowOff>53751</xdr:rowOff>
    </xdr:to>
    <xdr:pic>
      <xdr:nvPicPr>
        <xdr:cNvPr id="25" name="Рисунок 10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303525" y="49866068"/>
          <a:ext cx="1242561" cy="106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502</xdr:row>
      <xdr:rowOff>42645</xdr:rowOff>
    </xdr:from>
    <xdr:to>
      <xdr:col>0</xdr:col>
      <xdr:colOff>1568823</xdr:colOff>
      <xdr:row>506</xdr:row>
      <xdr:rowOff>3648</xdr:rowOff>
    </xdr:to>
    <xdr:pic>
      <xdr:nvPicPr>
        <xdr:cNvPr id="26" name="Рисунок 10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116382116"/>
          <a:ext cx="1367117" cy="90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313558</xdr:colOff>
      <xdr:row>437</xdr:row>
      <xdr:rowOff>65823</xdr:rowOff>
    </xdr:from>
    <xdr:to>
      <xdr:col>0</xdr:col>
      <xdr:colOff>1382800</xdr:colOff>
      <xdr:row>440</xdr:row>
      <xdr:rowOff>286197</xdr:rowOff>
    </xdr:to>
    <xdr:pic>
      <xdr:nvPicPr>
        <xdr:cNvPr id="27" name="Рисунок 10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13558" y="97960411"/>
          <a:ext cx="1069242" cy="112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427</xdr:row>
      <xdr:rowOff>174315</xdr:rowOff>
    </xdr:from>
    <xdr:to>
      <xdr:col>0</xdr:col>
      <xdr:colOff>1729580</xdr:colOff>
      <xdr:row>433</xdr:row>
      <xdr:rowOff>156880</xdr:rowOff>
    </xdr:to>
    <xdr:pic>
      <xdr:nvPicPr>
        <xdr:cNvPr id="28" name="Рисунок 10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94886433"/>
          <a:ext cx="1651138" cy="132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226</xdr:row>
      <xdr:rowOff>254594</xdr:rowOff>
    </xdr:from>
    <xdr:to>
      <xdr:col>0</xdr:col>
      <xdr:colOff>1670129</xdr:colOff>
      <xdr:row>231</xdr:row>
      <xdr:rowOff>22411</xdr:rowOff>
    </xdr:to>
    <xdr:pic>
      <xdr:nvPicPr>
        <xdr:cNvPr id="29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51398241"/>
          <a:ext cx="1558069" cy="116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186413</xdr:colOff>
      <xdr:row>116</xdr:row>
      <xdr:rowOff>142536</xdr:rowOff>
    </xdr:from>
    <xdr:to>
      <xdr:col>0</xdr:col>
      <xdr:colOff>1669677</xdr:colOff>
      <xdr:row>122</xdr:row>
      <xdr:rowOff>203711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6413" y="28280507"/>
          <a:ext cx="1483264" cy="133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123025</xdr:rowOff>
    </xdr:from>
    <xdr:to>
      <xdr:col>1</xdr:col>
      <xdr:colOff>20159</xdr:colOff>
      <xdr:row>112</xdr:row>
      <xdr:rowOff>105232</xdr:rowOff>
    </xdr:to>
    <xdr:pic>
      <xdr:nvPicPr>
        <xdr:cNvPr id="31" name="Рисунок 7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25918966"/>
          <a:ext cx="1801334" cy="147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122748</xdr:colOff>
      <xdr:row>130</xdr:row>
      <xdr:rowOff>10687</xdr:rowOff>
    </xdr:from>
    <xdr:to>
      <xdr:col>0</xdr:col>
      <xdr:colOff>1714500</xdr:colOff>
      <xdr:row>137</xdr:row>
      <xdr:rowOff>137620</xdr:rowOff>
    </xdr:to>
    <xdr:pic>
      <xdr:nvPicPr>
        <xdr:cNvPr id="32" name="Рисунок 8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2748" y="30994952"/>
          <a:ext cx="1591752" cy="146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302559</xdr:colOff>
      <xdr:row>497</xdr:row>
      <xdr:rowOff>143717</xdr:rowOff>
    </xdr:from>
    <xdr:to>
      <xdr:col>0</xdr:col>
      <xdr:colOff>1479176</xdr:colOff>
      <xdr:row>502</xdr:row>
      <xdr:rowOff>73120</xdr:rowOff>
    </xdr:to>
    <xdr:pic>
      <xdr:nvPicPr>
        <xdr:cNvPr id="33" name="Рисунок 8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59" y="115306570"/>
          <a:ext cx="1176617" cy="1106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48744</xdr:colOff>
      <xdr:row>494</xdr:row>
      <xdr:rowOff>192843</xdr:rowOff>
    </xdr:from>
    <xdr:to>
      <xdr:col>1</xdr:col>
      <xdr:colOff>247181</xdr:colOff>
      <xdr:row>497</xdr:row>
      <xdr:rowOff>156882</xdr:rowOff>
    </xdr:to>
    <xdr:pic>
      <xdr:nvPicPr>
        <xdr:cNvPr id="34" name="Рисунок 8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744" y="114649725"/>
          <a:ext cx="1985215" cy="670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305904</xdr:colOff>
      <xdr:row>185</xdr:row>
      <xdr:rowOff>95971</xdr:rowOff>
    </xdr:from>
    <xdr:to>
      <xdr:col>0</xdr:col>
      <xdr:colOff>1577253</xdr:colOff>
      <xdr:row>190</xdr:row>
      <xdr:rowOff>56030</xdr:rowOff>
    </xdr:to>
    <xdr:pic>
      <xdr:nvPicPr>
        <xdr:cNvPr id="35" name="Рисунок 9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04" y="43451530"/>
          <a:ext cx="1271349" cy="108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198</xdr:row>
      <xdr:rowOff>44824</xdr:rowOff>
    </xdr:from>
    <xdr:to>
      <xdr:col>0</xdr:col>
      <xdr:colOff>1568824</xdr:colOff>
      <xdr:row>202</xdr:row>
      <xdr:rowOff>174587</xdr:rowOff>
    </xdr:to>
    <xdr:pic>
      <xdr:nvPicPr>
        <xdr:cNvPr id="36" name="Рисунок 9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45731206"/>
          <a:ext cx="1322295" cy="107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257306</xdr:colOff>
      <xdr:row>169</xdr:row>
      <xdr:rowOff>27053</xdr:rowOff>
    </xdr:from>
    <xdr:to>
      <xdr:col>0</xdr:col>
      <xdr:colOff>1546411</xdr:colOff>
      <xdr:row>174</xdr:row>
      <xdr:rowOff>127891</xdr:rowOff>
    </xdr:to>
    <xdr:pic>
      <xdr:nvPicPr>
        <xdr:cNvPr id="37" name="Рисунок 10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306" y="39628641"/>
          <a:ext cx="1289105" cy="1221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178</xdr:row>
      <xdr:rowOff>62412</xdr:rowOff>
    </xdr:from>
    <xdr:to>
      <xdr:col>0</xdr:col>
      <xdr:colOff>1591235</xdr:colOff>
      <xdr:row>181</xdr:row>
      <xdr:rowOff>267480</xdr:rowOff>
    </xdr:to>
    <xdr:pic>
      <xdr:nvPicPr>
        <xdr:cNvPr id="38" name="Рисунок 102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41580206"/>
          <a:ext cx="1311088" cy="11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154</xdr:row>
      <xdr:rowOff>177764</xdr:rowOff>
    </xdr:from>
    <xdr:to>
      <xdr:col>0</xdr:col>
      <xdr:colOff>1747343</xdr:colOff>
      <xdr:row>160</xdr:row>
      <xdr:rowOff>100852</xdr:rowOff>
    </xdr:to>
    <xdr:pic>
      <xdr:nvPicPr>
        <xdr:cNvPr id="39" name="Рисунок 10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35778852"/>
          <a:ext cx="1646489" cy="126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283348</xdr:colOff>
      <xdr:row>367</xdr:row>
      <xdr:rowOff>40133</xdr:rowOff>
    </xdr:from>
    <xdr:to>
      <xdr:col>0</xdr:col>
      <xdr:colOff>1563693</xdr:colOff>
      <xdr:row>371</xdr:row>
      <xdr:rowOff>222363</xdr:rowOff>
    </xdr:to>
    <xdr:pic>
      <xdr:nvPicPr>
        <xdr:cNvPr id="40" name="Рисунок 106" descr="тройник комб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48" y="84442839"/>
          <a:ext cx="1280345" cy="112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224119</xdr:colOff>
      <xdr:row>420</xdr:row>
      <xdr:rowOff>224442</xdr:rowOff>
    </xdr:from>
    <xdr:to>
      <xdr:col>0</xdr:col>
      <xdr:colOff>1613648</xdr:colOff>
      <xdr:row>424</xdr:row>
      <xdr:rowOff>199727</xdr:rowOff>
    </xdr:to>
    <xdr:pic>
      <xdr:nvPicPr>
        <xdr:cNvPr id="41" name="Рисунок 108" descr="колено комбинировани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98948266"/>
          <a:ext cx="1389529" cy="91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440</xdr:row>
      <xdr:rowOff>257735</xdr:rowOff>
    </xdr:from>
    <xdr:to>
      <xdr:col>0</xdr:col>
      <xdr:colOff>1480558</xdr:colOff>
      <xdr:row>444</xdr:row>
      <xdr:rowOff>265915</xdr:rowOff>
    </xdr:to>
    <xdr:pic>
      <xdr:nvPicPr>
        <xdr:cNvPr id="42" name="Рисунок 10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99026382"/>
          <a:ext cx="1200411" cy="121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126672</xdr:colOff>
      <xdr:row>473</xdr:row>
      <xdr:rowOff>136423</xdr:rowOff>
    </xdr:from>
    <xdr:to>
      <xdr:col>0</xdr:col>
      <xdr:colOff>1680881</xdr:colOff>
      <xdr:row>478</xdr:row>
      <xdr:rowOff>119323</xdr:rowOff>
    </xdr:to>
    <xdr:pic>
      <xdr:nvPicPr>
        <xdr:cNvPr id="45" name="Рисунок 11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6672" y="109505835"/>
          <a:ext cx="1554209" cy="1103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120674</xdr:colOff>
      <xdr:row>211</xdr:row>
      <xdr:rowOff>79227</xdr:rowOff>
    </xdr:from>
    <xdr:to>
      <xdr:col>0</xdr:col>
      <xdr:colOff>1657209</xdr:colOff>
      <xdr:row>216</xdr:row>
      <xdr:rowOff>97267</xdr:rowOff>
    </xdr:to>
    <xdr:pic>
      <xdr:nvPicPr>
        <xdr:cNvPr id="46" name="Рисунок 11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0674" y="48029198"/>
          <a:ext cx="1536535" cy="119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283271</xdr:colOff>
      <xdr:row>257</xdr:row>
      <xdr:rowOff>119357</xdr:rowOff>
    </xdr:from>
    <xdr:to>
      <xdr:col>0</xdr:col>
      <xdr:colOff>1591237</xdr:colOff>
      <xdr:row>262</xdr:row>
      <xdr:rowOff>180717</xdr:rowOff>
    </xdr:to>
    <xdr:pic>
      <xdr:nvPicPr>
        <xdr:cNvPr id="47" name="Рисунок 92" descr="тройник переходной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1" y="58255475"/>
          <a:ext cx="1307966" cy="1125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403412</xdr:colOff>
      <xdr:row>492</xdr:row>
      <xdr:rowOff>61585</xdr:rowOff>
    </xdr:from>
    <xdr:to>
      <xdr:col>0</xdr:col>
      <xdr:colOff>1355911</xdr:colOff>
      <xdr:row>494</xdr:row>
      <xdr:rowOff>41975</xdr:rowOff>
    </xdr:to>
    <xdr:pic>
      <xdr:nvPicPr>
        <xdr:cNvPr id="51" name="Рисунок 10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03412" y="113308232"/>
          <a:ext cx="952499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533</xdr:row>
      <xdr:rowOff>78441</xdr:rowOff>
    </xdr:from>
    <xdr:to>
      <xdr:col>0</xdr:col>
      <xdr:colOff>1698808</xdr:colOff>
      <xdr:row>534</xdr:row>
      <xdr:rowOff>484870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059" y="126413559"/>
          <a:ext cx="1586749" cy="100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291355</xdr:colOff>
      <xdr:row>535</xdr:row>
      <xdr:rowOff>17369</xdr:rowOff>
    </xdr:from>
    <xdr:to>
      <xdr:col>0</xdr:col>
      <xdr:colOff>1336453</xdr:colOff>
      <xdr:row>535</xdr:row>
      <xdr:rowOff>769095</xdr:rowOff>
    </xdr:to>
    <xdr:pic>
      <xdr:nvPicPr>
        <xdr:cNvPr id="55" name="Picture 5" descr="http://www.stelmarket.ru/img8/kalde25_b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5" y="127540310"/>
          <a:ext cx="1045098" cy="75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358589</xdr:colOff>
      <xdr:row>462</xdr:row>
      <xdr:rowOff>34976</xdr:rowOff>
    </xdr:from>
    <xdr:to>
      <xdr:col>0</xdr:col>
      <xdr:colOff>1333501</xdr:colOff>
      <xdr:row>462</xdr:row>
      <xdr:rowOff>1022073</xdr:rowOff>
    </xdr:to>
    <xdr:pic>
      <xdr:nvPicPr>
        <xdr:cNvPr id="5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8589" y="105067711"/>
          <a:ext cx="974912" cy="987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29615</xdr:colOff>
      <xdr:row>232</xdr:row>
      <xdr:rowOff>38101</xdr:rowOff>
    </xdr:from>
    <xdr:to>
      <xdr:col>0</xdr:col>
      <xdr:colOff>1670515</xdr:colOff>
      <xdr:row>235</xdr:row>
      <xdr:rowOff>103756</xdr:rowOff>
    </xdr:to>
    <xdr:pic>
      <xdr:nvPicPr>
        <xdr:cNvPr id="57" name="Рисунок 81" descr="C:\Users\comp13\AppData\Local\Microsoft\Windows\Temporary Internet Files\Content.Word\ABS-фланец_бурт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5" y="52720876"/>
          <a:ext cx="1640900" cy="922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184898</xdr:colOff>
      <xdr:row>163</xdr:row>
      <xdr:rowOff>59769</xdr:rowOff>
    </xdr:from>
    <xdr:to>
      <xdr:col>0</xdr:col>
      <xdr:colOff>1647266</xdr:colOff>
      <xdr:row>166</xdr:row>
      <xdr:rowOff>221847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98" y="37577063"/>
          <a:ext cx="1462368" cy="11369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</xdr:colOff>
      <xdr:row>54</xdr:row>
      <xdr:rowOff>176573</xdr:rowOff>
    </xdr:from>
    <xdr:to>
      <xdr:col>0</xdr:col>
      <xdr:colOff>1771497</xdr:colOff>
      <xdr:row>61</xdr:row>
      <xdr:rowOff>190500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6" y="14368823"/>
          <a:ext cx="1758611" cy="1614127"/>
        </a:xfrm>
        <a:prstGeom prst="rect">
          <a:avLst/>
        </a:prstGeom>
      </xdr:spPr>
    </xdr:pic>
    <xdr:clientData/>
  </xdr:twoCellAnchor>
  <xdr:twoCellAnchor editAs="oneCell">
    <xdr:from>
      <xdr:col>0</xdr:col>
      <xdr:colOff>12887</xdr:colOff>
      <xdr:row>67</xdr:row>
      <xdr:rowOff>32585</xdr:rowOff>
    </xdr:from>
    <xdr:to>
      <xdr:col>1</xdr:col>
      <xdr:colOff>14407</xdr:colOff>
      <xdr:row>74</xdr:row>
      <xdr:rowOff>81242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7" y="17196635"/>
          <a:ext cx="1782695" cy="164885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43</xdr:row>
      <xdr:rowOff>116934</xdr:rowOff>
    </xdr:from>
    <xdr:to>
      <xdr:col>0</xdr:col>
      <xdr:colOff>1761376</xdr:colOff>
      <xdr:row>48</xdr:row>
      <xdr:rowOff>235323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0359110"/>
          <a:ext cx="1750170" cy="157515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458</xdr:row>
      <xdr:rowOff>64848</xdr:rowOff>
    </xdr:from>
    <xdr:to>
      <xdr:col>0</xdr:col>
      <xdr:colOff>1669676</xdr:colOff>
      <xdr:row>462</xdr:row>
      <xdr:rowOff>69273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03932172"/>
          <a:ext cx="1591235" cy="990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13532</xdr:rowOff>
    </xdr:from>
    <xdr:to>
      <xdr:col>0</xdr:col>
      <xdr:colOff>1745015</xdr:colOff>
      <xdr:row>518</xdr:row>
      <xdr:rowOff>313765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64591"/>
          <a:ext cx="1745015" cy="1308762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11206</xdr:colOff>
      <xdr:row>16</xdr:row>
      <xdr:rowOff>60267</xdr:rowOff>
    </xdr:from>
    <xdr:to>
      <xdr:col>1</xdr:col>
      <xdr:colOff>20753</xdr:colOff>
      <xdr:row>24</xdr:row>
      <xdr:rowOff>58270</xdr:rowOff>
    </xdr:to>
    <xdr:pic macro="[0]!Рисунок1_Щелчок"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4811561"/>
          <a:ext cx="1791282" cy="161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29</xdr:row>
      <xdr:rowOff>76451</xdr:rowOff>
    </xdr:from>
    <xdr:to>
      <xdr:col>1</xdr:col>
      <xdr:colOff>28575</xdr:colOff>
      <xdr:row>37</xdr:row>
      <xdr:rowOff>86539</xdr:rowOff>
    </xdr:to>
    <xdr:pic macro="[0]!Рисунок87_Щелчок"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3" y="7584392"/>
          <a:ext cx="1804150" cy="1623735"/>
        </a:xfrm>
        <a:prstGeom prst="rect">
          <a:avLst/>
        </a:prstGeom>
      </xdr:spPr>
    </xdr:pic>
    <xdr:clientData/>
  </xdr:twoCellAnchor>
  <xdr:twoCellAnchor>
    <xdr:from>
      <xdr:col>0</xdr:col>
      <xdr:colOff>156538</xdr:colOff>
      <xdr:row>467</xdr:row>
      <xdr:rowOff>110629</xdr:rowOff>
    </xdr:from>
    <xdr:to>
      <xdr:col>0</xdr:col>
      <xdr:colOff>1568824</xdr:colOff>
      <xdr:row>470</xdr:row>
      <xdr:rowOff>302558</xdr:rowOff>
    </xdr:to>
    <xdr:pic macro="[0]!Рисунок114_Щелчок">
      <xdr:nvPicPr>
        <xdr:cNvPr id="82" name="Рисунок 11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538" y="107406953"/>
          <a:ext cx="1412286" cy="126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123265</xdr:colOff>
      <xdr:row>462</xdr:row>
      <xdr:rowOff>955861</xdr:rowOff>
    </xdr:from>
    <xdr:to>
      <xdr:col>0</xdr:col>
      <xdr:colOff>1540512</xdr:colOff>
      <xdr:row>466</xdr:row>
      <xdr:rowOff>348387</xdr:rowOff>
    </xdr:to>
    <xdr:pic macro="[0]!Рисунок93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05786890"/>
          <a:ext cx="1417247" cy="1499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91" name="Рисунок 90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77321</xdr:rowOff>
    </xdr:from>
    <xdr:to>
      <xdr:col>2</xdr:col>
      <xdr:colOff>3747807</xdr:colOff>
      <xdr:row>7</xdr:row>
      <xdr:rowOff>397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646"/>
          <a:ext cx="6376707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99" name="Рисунок 98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oneCell">
    <xdr:from>
      <xdr:col>6</xdr:col>
      <xdr:colOff>177613</xdr:colOff>
      <xdr:row>1</xdr:row>
      <xdr:rowOff>244848</xdr:rowOff>
    </xdr:from>
    <xdr:to>
      <xdr:col>6</xdr:col>
      <xdr:colOff>821182</xdr:colOff>
      <xdr:row>3</xdr:row>
      <xdr:rowOff>254371</xdr:rowOff>
    </xdr:to>
    <xdr:pic>
      <xdr:nvPicPr>
        <xdr:cNvPr id="100" name="Рисунок 99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213" y="482973"/>
          <a:ext cx="643569" cy="904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187299</xdr:colOff>
      <xdr:row>207</xdr:row>
      <xdr:rowOff>165040</xdr:rowOff>
    </xdr:from>
    <xdr:to>
      <xdr:col>0</xdr:col>
      <xdr:colOff>1741633</xdr:colOff>
      <xdr:row>213</xdr:row>
      <xdr:rowOff>190501</xdr:rowOff>
    </xdr:to>
    <xdr:pic>
      <xdr:nvPicPr>
        <xdr:cNvPr id="4" name="Рисунок 10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7299" y="49605393"/>
          <a:ext cx="1554334" cy="1235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160512</xdr:colOff>
      <xdr:row>261</xdr:row>
      <xdr:rowOff>56030</xdr:rowOff>
    </xdr:from>
    <xdr:to>
      <xdr:col>0</xdr:col>
      <xdr:colOff>1668835</xdr:colOff>
      <xdr:row>266</xdr:row>
      <xdr:rowOff>134470</xdr:rowOff>
    </xdr:to>
    <xdr:pic>
      <xdr:nvPicPr>
        <xdr:cNvPr id="5" name="Рисунок 10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512" y="60500559"/>
          <a:ext cx="1508323" cy="136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280146</xdr:colOff>
      <xdr:row>278</xdr:row>
      <xdr:rowOff>194296</xdr:rowOff>
    </xdr:from>
    <xdr:to>
      <xdr:col>0</xdr:col>
      <xdr:colOff>1523999</xdr:colOff>
      <xdr:row>280</xdr:row>
      <xdr:rowOff>120031</xdr:rowOff>
    </xdr:to>
    <xdr:pic>
      <xdr:nvPicPr>
        <xdr:cNvPr id="6" name="Рисунок 10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6" y="66754996"/>
          <a:ext cx="1243853" cy="143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301</xdr:row>
      <xdr:rowOff>47727</xdr:rowOff>
    </xdr:from>
    <xdr:to>
      <xdr:col>0</xdr:col>
      <xdr:colOff>1759324</xdr:colOff>
      <xdr:row>303</xdr:row>
      <xdr:rowOff>374742</xdr:rowOff>
    </xdr:to>
    <xdr:pic>
      <xdr:nvPicPr>
        <xdr:cNvPr id="7" name="Рисунок 10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9647" y="72661845"/>
          <a:ext cx="1669677" cy="115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46505</xdr:colOff>
      <xdr:row>304</xdr:row>
      <xdr:rowOff>79452</xdr:rowOff>
    </xdr:from>
    <xdr:to>
      <xdr:col>0</xdr:col>
      <xdr:colOff>1704975</xdr:colOff>
      <xdr:row>308</xdr:row>
      <xdr:rowOff>65107</xdr:rowOff>
    </xdr:to>
    <xdr:pic>
      <xdr:nvPicPr>
        <xdr:cNvPr id="8" name="Рисунок 11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6505" y="74412552"/>
          <a:ext cx="1658470" cy="10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140633</xdr:colOff>
      <xdr:row>283</xdr:row>
      <xdr:rowOff>112484</xdr:rowOff>
    </xdr:from>
    <xdr:to>
      <xdr:col>0</xdr:col>
      <xdr:colOff>1703294</xdr:colOff>
      <xdr:row>288</xdr:row>
      <xdr:rowOff>166461</xdr:rowOff>
    </xdr:to>
    <xdr:pic>
      <xdr:nvPicPr>
        <xdr:cNvPr id="9" name="Рисунок 1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0633" y="67134866"/>
          <a:ext cx="1562661" cy="123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77572</xdr:colOff>
      <xdr:row>310</xdr:row>
      <xdr:rowOff>262584</xdr:rowOff>
    </xdr:from>
    <xdr:to>
      <xdr:col>0</xdr:col>
      <xdr:colOff>1726824</xdr:colOff>
      <xdr:row>315</xdr:row>
      <xdr:rowOff>29239</xdr:rowOff>
    </xdr:to>
    <xdr:pic>
      <xdr:nvPicPr>
        <xdr:cNvPr id="10" name="Рисунок 7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77572" y="76195884"/>
          <a:ext cx="1649252" cy="110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386899</xdr:colOff>
      <xdr:row>332</xdr:row>
      <xdr:rowOff>56031</xdr:rowOff>
    </xdr:from>
    <xdr:to>
      <xdr:col>0</xdr:col>
      <xdr:colOff>1420297</xdr:colOff>
      <xdr:row>332</xdr:row>
      <xdr:rowOff>1071341</xdr:rowOff>
    </xdr:to>
    <xdr:pic>
      <xdr:nvPicPr>
        <xdr:cNvPr id="11" name="Рисунок 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6899" y="81444355"/>
          <a:ext cx="1033398" cy="101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284679</xdr:colOff>
      <xdr:row>348</xdr:row>
      <xdr:rowOff>245402</xdr:rowOff>
    </xdr:from>
    <xdr:to>
      <xdr:col>0</xdr:col>
      <xdr:colOff>1705955</xdr:colOff>
      <xdr:row>353</xdr:row>
      <xdr:rowOff>44823</xdr:rowOff>
    </xdr:to>
    <xdr:pic>
      <xdr:nvPicPr>
        <xdr:cNvPr id="12" name="Рисунок 8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4679" y="85488549"/>
          <a:ext cx="1421276" cy="1144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241294</xdr:colOff>
      <xdr:row>378</xdr:row>
      <xdr:rowOff>179294</xdr:rowOff>
    </xdr:from>
    <xdr:to>
      <xdr:col>0</xdr:col>
      <xdr:colOff>1664265</xdr:colOff>
      <xdr:row>384</xdr:row>
      <xdr:rowOff>207399</xdr:rowOff>
    </xdr:to>
    <xdr:pic>
      <xdr:nvPicPr>
        <xdr:cNvPr id="13" name="Рисунок 9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1294" y="94566441"/>
          <a:ext cx="1422971" cy="1305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33619</xdr:colOff>
      <xdr:row>402</xdr:row>
      <xdr:rowOff>179294</xdr:rowOff>
    </xdr:from>
    <xdr:to>
      <xdr:col>0</xdr:col>
      <xdr:colOff>1619507</xdr:colOff>
      <xdr:row>407</xdr:row>
      <xdr:rowOff>248947</xdr:rowOff>
    </xdr:to>
    <xdr:pic>
      <xdr:nvPicPr>
        <xdr:cNvPr id="1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619" y="100830529"/>
          <a:ext cx="1585888" cy="1526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413</xdr:row>
      <xdr:rowOff>96907</xdr:rowOff>
    </xdr:from>
    <xdr:to>
      <xdr:col>0</xdr:col>
      <xdr:colOff>1602729</xdr:colOff>
      <xdr:row>417</xdr:row>
      <xdr:rowOff>132873</xdr:rowOff>
    </xdr:to>
    <xdr:pic>
      <xdr:nvPicPr>
        <xdr:cNvPr id="15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104165936"/>
          <a:ext cx="1401022" cy="1201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92483</xdr:colOff>
      <xdr:row>426</xdr:row>
      <xdr:rowOff>156883</xdr:rowOff>
    </xdr:from>
    <xdr:to>
      <xdr:col>0</xdr:col>
      <xdr:colOff>1675351</xdr:colOff>
      <xdr:row>431</xdr:row>
      <xdr:rowOff>87015</xdr:rowOff>
    </xdr:to>
    <xdr:pic>
      <xdr:nvPicPr>
        <xdr:cNvPr id="16" name="Рисунок 1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2483" y="108921177"/>
          <a:ext cx="1582868" cy="1218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278466</xdr:colOff>
      <xdr:row>433</xdr:row>
      <xdr:rowOff>137600</xdr:rowOff>
    </xdr:from>
    <xdr:to>
      <xdr:col>0</xdr:col>
      <xdr:colOff>1499908</xdr:colOff>
      <xdr:row>439</xdr:row>
      <xdr:rowOff>29604</xdr:rowOff>
    </xdr:to>
    <xdr:pic>
      <xdr:nvPicPr>
        <xdr:cNvPr id="17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78466" y="112742150"/>
          <a:ext cx="1221442" cy="120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196558</xdr:colOff>
      <xdr:row>409</xdr:row>
      <xdr:rowOff>78441</xdr:rowOff>
    </xdr:from>
    <xdr:to>
      <xdr:col>0</xdr:col>
      <xdr:colOff>1579402</xdr:colOff>
      <xdr:row>411</xdr:row>
      <xdr:rowOff>336177</xdr:rowOff>
    </xdr:to>
    <xdr:pic>
      <xdr:nvPicPr>
        <xdr:cNvPr id="19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6558" y="102769147"/>
          <a:ext cx="1382844" cy="9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78443</xdr:colOff>
      <xdr:row>293</xdr:row>
      <xdr:rowOff>123264</xdr:rowOff>
    </xdr:from>
    <xdr:to>
      <xdr:col>0</xdr:col>
      <xdr:colOff>1615713</xdr:colOff>
      <xdr:row>298</xdr:row>
      <xdr:rowOff>11204</xdr:rowOff>
    </xdr:to>
    <xdr:pic>
      <xdr:nvPicPr>
        <xdr:cNvPr id="22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3" y="69274764"/>
          <a:ext cx="1537270" cy="106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198494</xdr:colOff>
      <xdr:row>342</xdr:row>
      <xdr:rowOff>279245</xdr:rowOff>
    </xdr:from>
    <xdr:to>
      <xdr:col>0</xdr:col>
      <xdr:colOff>1512794</xdr:colOff>
      <xdr:row>346</xdr:row>
      <xdr:rowOff>138054</xdr:rowOff>
    </xdr:to>
    <xdr:pic>
      <xdr:nvPicPr>
        <xdr:cNvPr id="23" name="Рисунок 9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8494" y="83718245"/>
          <a:ext cx="1314300" cy="111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418</xdr:row>
      <xdr:rowOff>235324</xdr:rowOff>
    </xdr:from>
    <xdr:to>
      <xdr:col>0</xdr:col>
      <xdr:colOff>1743108</xdr:colOff>
      <xdr:row>422</xdr:row>
      <xdr:rowOff>77085</xdr:rowOff>
    </xdr:to>
    <xdr:pic>
      <xdr:nvPicPr>
        <xdr:cNvPr id="24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105761118"/>
          <a:ext cx="1631048" cy="100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71</xdr:row>
      <xdr:rowOff>209106</xdr:rowOff>
    </xdr:from>
    <xdr:to>
      <xdr:col>0</xdr:col>
      <xdr:colOff>1730947</xdr:colOff>
      <xdr:row>77</xdr:row>
      <xdr:rowOff>134469</xdr:rowOff>
    </xdr:to>
    <xdr:pic>
      <xdr:nvPicPr>
        <xdr:cNvPr id="25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3265" y="17387724"/>
          <a:ext cx="1607682" cy="127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148263</xdr:colOff>
      <xdr:row>196</xdr:row>
      <xdr:rowOff>32504</xdr:rowOff>
    </xdr:from>
    <xdr:to>
      <xdr:col>0</xdr:col>
      <xdr:colOff>1500149</xdr:colOff>
      <xdr:row>199</xdr:row>
      <xdr:rowOff>18251</xdr:rowOff>
    </xdr:to>
    <xdr:pic>
      <xdr:nvPicPr>
        <xdr:cNvPr id="26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148263" y="47695604"/>
          <a:ext cx="1351886" cy="132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396</xdr:row>
      <xdr:rowOff>317</xdr:rowOff>
    </xdr:from>
    <xdr:to>
      <xdr:col>0</xdr:col>
      <xdr:colOff>1462414</xdr:colOff>
      <xdr:row>399</xdr:row>
      <xdr:rowOff>212912</xdr:rowOff>
    </xdr:to>
    <xdr:pic>
      <xdr:nvPicPr>
        <xdr:cNvPr id="27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737" y="99205993"/>
          <a:ext cx="1204677" cy="91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307645</xdr:colOff>
      <xdr:row>332</xdr:row>
      <xdr:rowOff>1094691</xdr:rowOff>
    </xdr:from>
    <xdr:to>
      <xdr:col>0</xdr:col>
      <xdr:colOff>1674020</xdr:colOff>
      <xdr:row>336</xdr:row>
      <xdr:rowOff>198185</xdr:rowOff>
    </xdr:to>
    <xdr:pic>
      <xdr:nvPicPr>
        <xdr:cNvPr id="28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07645" y="80813338"/>
          <a:ext cx="1366375" cy="119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78216</xdr:colOff>
      <xdr:row>324</xdr:row>
      <xdr:rowOff>11206</xdr:rowOff>
    </xdr:from>
    <xdr:to>
      <xdr:col>0</xdr:col>
      <xdr:colOff>1770530</xdr:colOff>
      <xdr:row>329</xdr:row>
      <xdr:rowOff>142020</xdr:rowOff>
    </xdr:to>
    <xdr:pic>
      <xdr:nvPicPr>
        <xdr:cNvPr id="29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216" y="79606588"/>
          <a:ext cx="1692314" cy="1251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200</xdr:row>
      <xdr:rowOff>19606</xdr:rowOff>
    </xdr:from>
    <xdr:to>
      <xdr:col>0</xdr:col>
      <xdr:colOff>1725706</xdr:colOff>
      <xdr:row>204</xdr:row>
      <xdr:rowOff>64431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59" y="49247047"/>
          <a:ext cx="1613647" cy="1210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175206</xdr:colOff>
      <xdr:row>94</xdr:row>
      <xdr:rowOff>78443</xdr:rowOff>
    </xdr:from>
    <xdr:to>
      <xdr:col>0</xdr:col>
      <xdr:colOff>1635481</xdr:colOff>
      <xdr:row>99</xdr:row>
      <xdr:rowOff>164961</xdr:rowOff>
    </xdr:to>
    <xdr:pic>
      <xdr:nvPicPr>
        <xdr:cNvPr id="31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5206" y="22131619"/>
          <a:ext cx="1460275" cy="126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154914</xdr:colOff>
      <xdr:row>84</xdr:row>
      <xdr:rowOff>149581</xdr:rowOff>
    </xdr:from>
    <xdr:to>
      <xdr:col>1</xdr:col>
      <xdr:colOff>24651</xdr:colOff>
      <xdr:row>90</xdr:row>
      <xdr:rowOff>91388</xdr:rowOff>
    </xdr:to>
    <xdr:pic>
      <xdr:nvPicPr>
        <xdr:cNvPr id="32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4914" y="20196905"/>
          <a:ext cx="1650912" cy="135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209629</xdr:colOff>
      <xdr:row>108</xdr:row>
      <xdr:rowOff>183530</xdr:rowOff>
    </xdr:from>
    <xdr:to>
      <xdr:col>0</xdr:col>
      <xdr:colOff>1657345</xdr:colOff>
      <xdr:row>114</xdr:row>
      <xdr:rowOff>40429</xdr:rowOff>
    </xdr:to>
    <xdr:pic>
      <xdr:nvPicPr>
        <xdr:cNvPr id="33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629" y="26046706"/>
          <a:ext cx="1447716" cy="1201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305921</xdr:colOff>
      <xdr:row>392</xdr:row>
      <xdr:rowOff>427458</xdr:rowOff>
    </xdr:from>
    <xdr:to>
      <xdr:col>0</xdr:col>
      <xdr:colOff>1415303</xdr:colOff>
      <xdr:row>395</xdr:row>
      <xdr:rowOff>246625</xdr:rowOff>
    </xdr:to>
    <xdr:pic>
      <xdr:nvPicPr>
        <xdr:cNvPr id="34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21" y="100925733"/>
          <a:ext cx="1109382" cy="110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388</xdr:row>
      <xdr:rowOff>151568</xdr:rowOff>
    </xdr:from>
    <xdr:to>
      <xdr:col>0</xdr:col>
      <xdr:colOff>1669676</xdr:colOff>
      <xdr:row>391</xdr:row>
      <xdr:rowOff>89648</xdr:rowOff>
    </xdr:to>
    <xdr:pic>
      <xdr:nvPicPr>
        <xdr:cNvPr id="35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7474656"/>
          <a:ext cx="1501588" cy="64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153292</xdr:colOff>
      <xdr:row>159</xdr:row>
      <xdr:rowOff>84765</xdr:rowOff>
    </xdr:from>
    <xdr:to>
      <xdr:col>0</xdr:col>
      <xdr:colOff>1725705</xdr:colOff>
      <xdr:row>164</xdr:row>
      <xdr:rowOff>228976</xdr:rowOff>
    </xdr:to>
    <xdr:pic>
      <xdr:nvPicPr>
        <xdr:cNvPr id="36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3292" y="38095118"/>
          <a:ext cx="1572413" cy="1320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172</xdr:row>
      <xdr:rowOff>181443</xdr:rowOff>
    </xdr:from>
    <xdr:to>
      <xdr:col>1</xdr:col>
      <xdr:colOff>51565</xdr:colOff>
      <xdr:row>177</xdr:row>
      <xdr:rowOff>224118</xdr:rowOff>
    </xdr:to>
    <xdr:pic>
      <xdr:nvPicPr>
        <xdr:cNvPr id="37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41082914"/>
          <a:ext cx="1631593" cy="121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302560</xdr:colOff>
      <xdr:row>143</xdr:row>
      <xdr:rowOff>100853</xdr:rowOff>
    </xdr:from>
    <xdr:to>
      <xdr:col>0</xdr:col>
      <xdr:colOff>1593475</xdr:colOff>
      <xdr:row>148</xdr:row>
      <xdr:rowOff>134467</xdr:rowOff>
    </xdr:to>
    <xdr:pic>
      <xdr:nvPicPr>
        <xdr:cNvPr id="38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60" y="34110706"/>
          <a:ext cx="1290915" cy="1210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129575</xdr:colOff>
      <xdr:row>151</xdr:row>
      <xdr:rowOff>146237</xdr:rowOff>
    </xdr:from>
    <xdr:to>
      <xdr:col>0</xdr:col>
      <xdr:colOff>1767644</xdr:colOff>
      <xdr:row>155</xdr:row>
      <xdr:rowOff>168647</xdr:rowOff>
    </xdr:to>
    <xdr:pic>
      <xdr:nvPicPr>
        <xdr:cNvPr id="39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9575" y="36484112"/>
          <a:ext cx="1638069" cy="123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194263</xdr:colOff>
      <xdr:row>128</xdr:row>
      <xdr:rowOff>168089</xdr:rowOff>
    </xdr:from>
    <xdr:to>
      <xdr:col>0</xdr:col>
      <xdr:colOff>1748916</xdr:colOff>
      <xdr:row>133</xdr:row>
      <xdr:rowOff>92042</xdr:rowOff>
    </xdr:to>
    <xdr:pic>
      <xdr:nvPicPr>
        <xdr:cNvPr id="40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4263" y="29933714"/>
          <a:ext cx="1554653" cy="121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270</xdr:row>
      <xdr:rowOff>156881</xdr:rowOff>
    </xdr:from>
    <xdr:to>
      <xdr:col>0</xdr:col>
      <xdr:colOff>1692037</xdr:colOff>
      <xdr:row>277</xdr:row>
      <xdr:rowOff>67235</xdr:rowOff>
    </xdr:to>
    <xdr:pic>
      <xdr:nvPicPr>
        <xdr:cNvPr id="41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62921028"/>
          <a:ext cx="1591183" cy="1714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317</xdr:row>
      <xdr:rowOff>22835</xdr:rowOff>
    </xdr:from>
    <xdr:to>
      <xdr:col>0</xdr:col>
      <xdr:colOff>1770530</xdr:colOff>
      <xdr:row>321</xdr:row>
      <xdr:rowOff>202941</xdr:rowOff>
    </xdr:to>
    <xdr:pic>
      <xdr:nvPicPr>
        <xdr:cNvPr id="42" name="Рисунок 10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030" y="76099570"/>
          <a:ext cx="1714500" cy="1255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337</xdr:row>
      <xdr:rowOff>88858</xdr:rowOff>
    </xdr:from>
    <xdr:to>
      <xdr:col>0</xdr:col>
      <xdr:colOff>1557617</xdr:colOff>
      <xdr:row>340</xdr:row>
      <xdr:rowOff>280815</xdr:rowOff>
    </xdr:to>
    <xdr:pic>
      <xdr:nvPicPr>
        <xdr:cNvPr id="43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83897652"/>
          <a:ext cx="1311088" cy="11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152082</xdr:colOff>
      <xdr:row>369</xdr:row>
      <xdr:rowOff>59074</xdr:rowOff>
    </xdr:from>
    <xdr:to>
      <xdr:col>0</xdr:col>
      <xdr:colOff>1669676</xdr:colOff>
      <xdr:row>375</xdr:row>
      <xdr:rowOff>33616</xdr:rowOff>
    </xdr:to>
    <xdr:pic>
      <xdr:nvPicPr>
        <xdr:cNvPr id="46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2082" y="92530015"/>
          <a:ext cx="1517594" cy="125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37187</xdr:colOff>
      <xdr:row>186</xdr:row>
      <xdr:rowOff>53106</xdr:rowOff>
    </xdr:from>
    <xdr:to>
      <xdr:col>1</xdr:col>
      <xdr:colOff>169187</xdr:colOff>
      <xdr:row>192</xdr:row>
      <xdr:rowOff>123263</xdr:rowOff>
    </xdr:to>
    <xdr:pic>
      <xdr:nvPicPr>
        <xdr:cNvPr id="47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187" y="43901724"/>
          <a:ext cx="1913735" cy="1616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221</xdr:row>
      <xdr:rowOff>33372</xdr:rowOff>
    </xdr:from>
    <xdr:to>
      <xdr:col>0</xdr:col>
      <xdr:colOff>1620524</xdr:colOff>
      <xdr:row>227</xdr:row>
      <xdr:rowOff>52182</xdr:rowOff>
    </xdr:to>
    <xdr:pic>
      <xdr:nvPicPr>
        <xdr:cNvPr id="48" name="Рисунок 9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824" y="52297607"/>
          <a:ext cx="1575700" cy="1229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476976</xdr:colOff>
      <xdr:row>387</xdr:row>
      <xdr:rowOff>27013</xdr:rowOff>
    </xdr:from>
    <xdr:to>
      <xdr:col>0</xdr:col>
      <xdr:colOff>1344706</xdr:colOff>
      <xdr:row>387</xdr:row>
      <xdr:rowOff>992363</xdr:rowOff>
    </xdr:to>
    <xdr:pic>
      <xdr:nvPicPr>
        <xdr:cNvPr id="52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6976" y="98325013"/>
          <a:ext cx="867730" cy="96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131784</xdr:colOff>
      <xdr:row>423</xdr:row>
      <xdr:rowOff>46249</xdr:rowOff>
    </xdr:from>
    <xdr:to>
      <xdr:col>0</xdr:col>
      <xdr:colOff>1567564</xdr:colOff>
      <xdr:row>424</xdr:row>
      <xdr:rowOff>403412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1784" y="107028808"/>
          <a:ext cx="1435780" cy="839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335812</xdr:colOff>
      <xdr:row>424</xdr:row>
      <xdr:rowOff>467978</xdr:rowOff>
    </xdr:from>
    <xdr:to>
      <xdr:col>0</xdr:col>
      <xdr:colOff>1467970</xdr:colOff>
      <xdr:row>425</xdr:row>
      <xdr:rowOff>795617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812" y="107932390"/>
          <a:ext cx="1132158" cy="80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369795</xdr:colOff>
      <xdr:row>357</xdr:row>
      <xdr:rowOff>221561</xdr:rowOff>
    </xdr:from>
    <xdr:to>
      <xdr:col>0</xdr:col>
      <xdr:colOff>1568822</xdr:colOff>
      <xdr:row>358</xdr:row>
      <xdr:rowOff>1138228</xdr:rowOff>
    </xdr:to>
    <xdr:pic>
      <xdr:nvPicPr>
        <xdr:cNvPr id="57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9795" y="87952414"/>
          <a:ext cx="1199027" cy="1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274544</xdr:colOff>
      <xdr:row>136</xdr:row>
      <xdr:rowOff>214431</xdr:rowOff>
    </xdr:from>
    <xdr:to>
      <xdr:col>0</xdr:col>
      <xdr:colOff>1647264</xdr:colOff>
      <xdr:row>140</xdr:row>
      <xdr:rowOff>64902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544" y="32554607"/>
          <a:ext cx="1372720" cy="1183971"/>
        </a:xfrm>
        <a:prstGeom prst="rect">
          <a:avLst/>
        </a:prstGeom>
      </xdr:spPr>
    </xdr:pic>
    <xdr:clientData/>
  </xdr:twoCellAnchor>
  <xdr:twoCellAnchor editAs="oneCell">
    <xdr:from>
      <xdr:col>0</xdr:col>
      <xdr:colOff>9805</xdr:colOff>
      <xdr:row>31</xdr:row>
      <xdr:rowOff>122881</xdr:rowOff>
    </xdr:from>
    <xdr:to>
      <xdr:col>0</xdr:col>
      <xdr:colOff>1740918</xdr:colOff>
      <xdr:row>39</xdr:row>
      <xdr:rowOff>67235</xdr:rowOff>
    </xdr:to>
    <xdr:pic macro="[0]!Рисунок87_Щелчок"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805" y="8471263"/>
          <a:ext cx="1731113" cy="1558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187779</xdr:rowOff>
    </xdr:from>
    <xdr:to>
      <xdr:col>0</xdr:col>
      <xdr:colOff>1579840</xdr:colOff>
      <xdr:row>56</xdr:row>
      <xdr:rowOff>40811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2839220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59</xdr:row>
      <xdr:rowOff>67883</xdr:rowOff>
    </xdr:from>
    <xdr:to>
      <xdr:col>0</xdr:col>
      <xdr:colOff>1591046</xdr:colOff>
      <xdr:row>65</xdr:row>
      <xdr:rowOff>145033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6" y="14736383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18660</xdr:colOff>
      <xdr:row>42</xdr:row>
      <xdr:rowOff>128139</xdr:rowOff>
    </xdr:from>
    <xdr:to>
      <xdr:col>0</xdr:col>
      <xdr:colOff>1748118</xdr:colOff>
      <xdr:row>47</xdr:row>
      <xdr:rowOff>227888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0" y="10728904"/>
          <a:ext cx="1729458" cy="155651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354</xdr:row>
      <xdr:rowOff>66137</xdr:rowOff>
    </xdr:from>
    <xdr:to>
      <xdr:col>0</xdr:col>
      <xdr:colOff>1636057</xdr:colOff>
      <xdr:row>357</xdr:row>
      <xdr:rowOff>203967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6922931"/>
          <a:ext cx="1445557" cy="1011889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11205</xdr:colOff>
      <xdr:row>15</xdr:row>
      <xdr:rowOff>64748</xdr:rowOff>
    </xdr:from>
    <xdr:to>
      <xdr:col>0</xdr:col>
      <xdr:colOff>1727223</xdr:colOff>
      <xdr:row>22</xdr:row>
      <xdr:rowOff>195541</xdr:rowOff>
    </xdr:to>
    <xdr:pic macro="[0]!Рисунок1_Щелчок"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5" y="4618819"/>
          <a:ext cx="1716018" cy="15444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23</xdr:row>
      <xdr:rowOff>155518</xdr:rowOff>
    </xdr:from>
    <xdr:to>
      <xdr:col>0</xdr:col>
      <xdr:colOff>1704812</xdr:colOff>
      <xdr:row>29</xdr:row>
      <xdr:rowOff>76201</xdr:rowOff>
    </xdr:to>
    <xdr:pic macro="[0]!Рисунок86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6299143"/>
          <a:ext cx="1704812" cy="152088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259417</xdr:rowOff>
    </xdr:from>
    <xdr:to>
      <xdr:col>6</xdr:col>
      <xdr:colOff>815019</xdr:colOff>
      <xdr:row>3</xdr:row>
      <xdr:rowOff>267820</xdr:rowOff>
    </xdr:to>
    <xdr:pic>
      <xdr:nvPicPr>
        <xdr:cNvPr id="98" name="Рисунок 9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497542"/>
          <a:ext cx="643569" cy="903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78443</xdr:rowOff>
    </xdr:from>
    <xdr:to>
      <xdr:col>2</xdr:col>
      <xdr:colOff>3756772</xdr:colOff>
      <xdr:row>7</xdr:row>
      <xdr:rowOff>2081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768"/>
          <a:ext cx="6385672" cy="75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2214249</xdr:colOff>
      <xdr:row>4</xdr:row>
      <xdr:rowOff>193303</xdr:rowOff>
    </xdr:to>
    <xdr:pic>
      <xdr:nvPicPr>
        <xdr:cNvPr id="100" name="Рисунок 9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362</xdr:row>
      <xdr:rowOff>331694</xdr:rowOff>
    </xdr:from>
    <xdr:to>
      <xdr:col>0</xdr:col>
      <xdr:colOff>1583744</xdr:colOff>
      <xdr:row>366</xdr:row>
      <xdr:rowOff>256548</xdr:rowOff>
    </xdr:to>
    <xdr:pic macro="[0]!Рисунок114_Щелчок">
      <xdr:nvPicPr>
        <xdr:cNvPr id="64" name="Рисунок 11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0404576"/>
          <a:ext cx="1415656" cy="1359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224117</xdr:colOff>
      <xdr:row>358</xdr:row>
      <xdr:rowOff>1151636</xdr:rowOff>
    </xdr:from>
    <xdr:to>
      <xdr:col>0</xdr:col>
      <xdr:colOff>1636058</xdr:colOff>
      <xdr:row>362</xdr:row>
      <xdr:rowOff>344197</xdr:rowOff>
    </xdr:to>
    <xdr:pic macro="[0]!Рисунок93_Щелчок"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88994548"/>
          <a:ext cx="1411941" cy="1422531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276225</xdr:rowOff>
    </xdr:from>
    <xdr:to>
      <xdr:col>5</xdr:col>
      <xdr:colOff>853118</xdr:colOff>
      <xdr:row>3</xdr:row>
      <xdr:rowOff>285747</xdr:rowOff>
    </xdr:to>
    <xdr:pic>
      <xdr:nvPicPr>
        <xdr:cNvPr id="60" name="Рисунок 5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514350"/>
          <a:ext cx="643568" cy="904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435445</xdr:colOff>
      <xdr:row>41</xdr:row>
      <xdr:rowOff>82503</xdr:rowOff>
    </xdr:from>
    <xdr:to>
      <xdr:col>0</xdr:col>
      <xdr:colOff>1293969</xdr:colOff>
      <xdr:row>45</xdr:row>
      <xdr:rowOff>178713</xdr:rowOff>
    </xdr:to>
    <xdr:pic>
      <xdr:nvPicPr>
        <xdr:cNvPr id="62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5" y="4374356"/>
          <a:ext cx="858524" cy="992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200199</xdr:colOff>
      <xdr:row>47</xdr:row>
      <xdr:rowOff>163968</xdr:rowOff>
    </xdr:from>
    <xdr:to>
      <xdr:col>0</xdr:col>
      <xdr:colOff>1345483</xdr:colOff>
      <xdr:row>52</xdr:row>
      <xdr:rowOff>3402</xdr:rowOff>
    </xdr:to>
    <xdr:pic>
      <xdr:nvPicPr>
        <xdr:cNvPr id="63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99" y="126941718"/>
          <a:ext cx="1145284" cy="94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443251</xdr:colOff>
      <xdr:row>63</xdr:row>
      <xdr:rowOff>200021</xdr:rowOff>
    </xdr:from>
    <xdr:to>
      <xdr:col>0</xdr:col>
      <xdr:colOff>1349400</xdr:colOff>
      <xdr:row>66</xdr:row>
      <xdr:rowOff>86741</xdr:rowOff>
    </xdr:to>
    <xdr:pic>
      <xdr:nvPicPr>
        <xdr:cNvPr id="64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51" y="130635371"/>
          <a:ext cx="906149" cy="57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202981</xdr:colOff>
      <xdr:row>56</xdr:row>
      <xdr:rowOff>4565</xdr:rowOff>
    </xdr:from>
    <xdr:to>
      <xdr:col>0</xdr:col>
      <xdr:colOff>1529119</xdr:colOff>
      <xdr:row>59</xdr:row>
      <xdr:rowOff>95448</xdr:rowOff>
    </xdr:to>
    <xdr:pic>
      <xdr:nvPicPr>
        <xdr:cNvPr id="65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202981" y="128839715"/>
          <a:ext cx="1326138" cy="7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432707</xdr:colOff>
      <xdr:row>37</xdr:row>
      <xdr:rowOff>82923</xdr:rowOff>
    </xdr:from>
    <xdr:to>
      <xdr:col>0</xdr:col>
      <xdr:colOff>1148356</xdr:colOff>
      <xdr:row>37</xdr:row>
      <xdr:rowOff>587325</xdr:rowOff>
    </xdr:to>
    <xdr:pic>
      <xdr:nvPicPr>
        <xdr:cNvPr id="6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139443198"/>
          <a:ext cx="715649" cy="46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492499</xdr:colOff>
      <xdr:row>38</xdr:row>
      <xdr:rowOff>40341</xdr:rowOff>
    </xdr:from>
    <xdr:to>
      <xdr:col>0</xdr:col>
      <xdr:colOff>1189098</xdr:colOff>
      <xdr:row>38</xdr:row>
      <xdr:rowOff>521634</xdr:rowOff>
    </xdr:to>
    <xdr:pic>
      <xdr:nvPicPr>
        <xdr:cNvPr id="6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13937316"/>
          <a:ext cx="696599" cy="481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246283</xdr:colOff>
      <xdr:row>68</xdr:row>
      <xdr:rowOff>136511</xdr:rowOff>
    </xdr:from>
    <xdr:to>
      <xdr:col>0</xdr:col>
      <xdr:colOff>1525275</xdr:colOff>
      <xdr:row>73</xdr:row>
      <xdr:rowOff>122704</xdr:rowOff>
    </xdr:to>
    <xdr:pic>
      <xdr:nvPicPr>
        <xdr:cNvPr id="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31714861"/>
          <a:ext cx="1278992" cy="112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396288</xdr:colOff>
      <xdr:row>39</xdr:row>
      <xdr:rowOff>90767</xdr:rowOff>
    </xdr:from>
    <xdr:to>
      <xdr:col>0</xdr:col>
      <xdr:colOff>1283387</xdr:colOff>
      <xdr:row>39</xdr:row>
      <xdr:rowOff>584285</xdr:rowOff>
    </xdr:to>
    <xdr:pic>
      <xdr:nvPicPr>
        <xdr:cNvPr id="69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140632142"/>
          <a:ext cx="887099" cy="453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236932</xdr:colOff>
      <xdr:row>12</xdr:row>
      <xdr:rowOff>85725</xdr:rowOff>
    </xdr:from>
    <xdr:to>
      <xdr:col>0</xdr:col>
      <xdr:colOff>1498060</xdr:colOff>
      <xdr:row>14</xdr:row>
      <xdr:rowOff>36547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2" y="3962400"/>
          <a:ext cx="1261128" cy="931897"/>
        </a:xfrm>
        <a:prstGeom prst="rect">
          <a:avLst/>
        </a:prstGeom>
      </xdr:spPr>
    </xdr:pic>
    <xdr:clientData/>
  </xdr:twoCellAnchor>
  <xdr:twoCellAnchor editAs="oneCell">
    <xdr:from>
      <xdr:col>0</xdr:col>
      <xdr:colOff>308063</xdr:colOff>
      <xdr:row>13</xdr:row>
      <xdr:rowOff>724221</xdr:rowOff>
    </xdr:from>
    <xdr:to>
      <xdr:col>0</xdr:col>
      <xdr:colOff>1443731</xdr:colOff>
      <xdr:row>15</xdr:row>
      <xdr:rowOff>61069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4810446"/>
          <a:ext cx="1135668" cy="832273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393326</xdr:colOff>
      <xdr:row>15</xdr:row>
      <xdr:rowOff>41945</xdr:rowOff>
    </xdr:from>
    <xdr:to>
      <xdr:col>0</xdr:col>
      <xdr:colOff>1307560</xdr:colOff>
      <xdr:row>15</xdr:row>
      <xdr:rowOff>742353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" y="134934995"/>
          <a:ext cx="914234" cy="684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368195</xdr:colOff>
      <xdr:row>16</xdr:row>
      <xdr:rowOff>22014</xdr:rowOff>
    </xdr:from>
    <xdr:to>
      <xdr:col>0</xdr:col>
      <xdr:colOff>1361989</xdr:colOff>
      <xdr:row>16</xdr:row>
      <xdr:rowOff>751801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95" y="135658014"/>
          <a:ext cx="993794" cy="733148"/>
        </a:xfrm>
        <a:prstGeom prst="rect">
          <a:avLst/>
        </a:prstGeom>
      </xdr:spPr>
    </xdr:pic>
    <xdr:clientData/>
  </xdr:twoCellAnchor>
  <xdr:twoCellAnchor editAs="oneCell">
    <xdr:from>
      <xdr:col>0</xdr:col>
      <xdr:colOff>326973</xdr:colOff>
      <xdr:row>18</xdr:row>
      <xdr:rowOff>83506</xdr:rowOff>
    </xdr:from>
    <xdr:to>
      <xdr:col>0</xdr:col>
      <xdr:colOff>1552889</xdr:colOff>
      <xdr:row>19</xdr:row>
      <xdr:rowOff>511138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3" y="7189156"/>
          <a:ext cx="1225916" cy="970557"/>
        </a:xfrm>
        <a:prstGeom prst="rect">
          <a:avLst/>
        </a:prstGeom>
      </xdr:spPr>
    </xdr:pic>
    <xdr:clientData/>
  </xdr:twoCellAnchor>
  <xdr:twoCellAnchor editAs="oneCell">
    <xdr:from>
      <xdr:col>0</xdr:col>
      <xdr:colOff>374596</xdr:colOff>
      <xdr:row>23</xdr:row>
      <xdr:rowOff>120961</xdr:rowOff>
    </xdr:from>
    <xdr:to>
      <xdr:col>0</xdr:col>
      <xdr:colOff>1441956</xdr:colOff>
      <xdr:row>29</xdr:row>
      <xdr:rowOff>114301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7231" y="141935076"/>
          <a:ext cx="1422090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438152</xdr:colOff>
      <xdr:row>34</xdr:row>
      <xdr:rowOff>28576</xdr:rowOff>
    </xdr:from>
    <xdr:to>
      <xdr:col>0</xdr:col>
      <xdr:colOff>1323976</xdr:colOff>
      <xdr:row>35</xdr:row>
      <xdr:rowOff>37725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1572876"/>
          <a:ext cx="885824" cy="59017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34</xdr:row>
      <xdr:rowOff>561975</xdr:rowOff>
    </xdr:from>
    <xdr:to>
      <xdr:col>0</xdr:col>
      <xdr:colOff>1333500</xdr:colOff>
      <xdr:row>36</xdr:row>
      <xdr:rowOff>105896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106275"/>
          <a:ext cx="914400" cy="70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491938</xdr:colOff>
      <xdr:row>36</xdr:row>
      <xdr:rowOff>61632</xdr:rowOff>
    </xdr:from>
    <xdr:to>
      <xdr:col>0</xdr:col>
      <xdr:colOff>1264737</xdr:colOff>
      <xdr:row>36</xdr:row>
      <xdr:rowOff>538901</xdr:rowOff>
    </xdr:to>
    <xdr:pic>
      <xdr:nvPicPr>
        <xdr:cNvPr id="7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" y="13329957"/>
          <a:ext cx="772799" cy="477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54348</xdr:rowOff>
    </xdr:from>
    <xdr:to>
      <xdr:col>2</xdr:col>
      <xdr:colOff>2214809</xdr:colOff>
      <xdr:row>4</xdr:row>
      <xdr:rowOff>208991</xdr:rowOff>
    </xdr:to>
    <xdr:pic>
      <xdr:nvPicPr>
        <xdr:cNvPr id="80" name="Рисунок 7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473"/>
          <a:ext cx="4843709" cy="1373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93010</xdr:rowOff>
    </xdr:from>
    <xdr:to>
      <xdr:col>2</xdr:col>
      <xdr:colOff>3757332</xdr:colOff>
      <xdr:row>7</xdr:row>
      <xdr:rowOff>13285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335"/>
          <a:ext cx="6386232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222437</xdr:colOff>
      <xdr:row>1</xdr:row>
      <xdr:rowOff>268941</xdr:rowOff>
    </xdr:from>
    <xdr:to>
      <xdr:col>5</xdr:col>
      <xdr:colOff>866005</xdr:colOff>
      <xdr:row>3</xdr:row>
      <xdr:rowOff>282385</xdr:rowOff>
    </xdr:to>
    <xdr:pic>
      <xdr:nvPicPr>
        <xdr:cNvPr id="86" name="Рисунок 85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287" y="507066"/>
          <a:ext cx="643568" cy="908794"/>
        </a:xfrm>
        <a:prstGeom prst="rect">
          <a:avLst/>
        </a:prstGeom>
      </xdr:spPr>
    </xdr:pic>
    <xdr:clientData/>
  </xdr:twoCellAnchor>
  <xdr:twoCellAnchor editAs="oneCell">
    <xdr:from>
      <xdr:col>6</xdr:col>
      <xdr:colOff>161365</xdr:colOff>
      <xdr:row>1</xdr:row>
      <xdr:rowOff>256054</xdr:rowOff>
    </xdr:from>
    <xdr:to>
      <xdr:col>6</xdr:col>
      <xdr:colOff>804934</xdr:colOff>
      <xdr:row>3</xdr:row>
      <xdr:rowOff>269499</xdr:rowOff>
    </xdr:to>
    <xdr:pic>
      <xdr:nvPicPr>
        <xdr:cNvPr id="87" name="Рисунок 86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965" y="494179"/>
          <a:ext cx="643569" cy="90879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17</xdr:row>
      <xdr:rowOff>28575</xdr:rowOff>
    </xdr:from>
    <xdr:to>
      <xdr:col>0</xdr:col>
      <xdr:colOff>1347526</xdr:colOff>
      <xdr:row>17</xdr:row>
      <xdr:rowOff>723939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7134225"/>
          <a:ext cx="928426" cy="695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 tint="-4.9989318521683403E-2"/>
    <pageSetUpPr fitToPage="1"/>
  </sheetPr>
  <dimension ref="A1:K555"/>
  <sheetViews>
    <sheetView tabSelected="1"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" style="1" customWidth="1"/>
    <col min="9" max="16384" width="9.140625" style="1"/>
  </cols>
  <sheetData>
    <row r="1" spans="1:11" ht="18.95" customHeight="1" x14ac:dyDescent="0.25">
      <c r="A1" s="480" t="s">
        <v>652</v>
      </c>
      <c r="B1" s="481"/>
      <c r="C1" s="481"/>
      <c r="D1" s="481"/>
      <c r="E1" s="481"/>
      <c r="F1" s="481"/>
      <c r="G1" s="189">
        <v>44652</v>
      </c>
      <c r="H1" s="188"/>
    </row>
    <row r="2" spans="1:11" ht="26.1" customHeight="1" x14ac:dyDescent="0.2">
      <c r="A2" s="28"/>
      <c r="B2" s="482"/>
      <c r="C2" s="482"/>
      <c r="D2" s="482"/>
      <c r="E2" s="482"/>
      <c r="F2" s="482"/>
      <c r="G2" s="483"/>
      <c r="H2" s="350" t="s">
        <v>641</v>
      </c>
      <c r="I2" s="119"/>
    </row>
    <row r="3" spans="1:11" ht="45" customHeight="1" x14ac:dyDescent="0.3">
      <c r="A3" s="28"/>
      <c r="B3" s="31"/>
      <c r="C3" s="31"/>
      <c r="D3" s="493" t="s">
        <v>643</v>
      </c>
      <c r="E3" s="493"/>
      <c r="F3" s="110"/>
      <c r="G3" s="111"/>
      <c r="H3" s="188"/>
    </row>
    <row r="4" spans="1:11" ht="26.1" customHeight="1" x14ac:dyDescent="0.25">
      <c r="A4" s="28"/>
      <c r="B4" s="31"/>
      <c r="C4" s="113"/>
      <c r="D4" s="132"/>
      <c r="E4" s="110"/>
      <c r="F4" s="110"/>
      <c r="G4" s="111"/>
      <c r="H4" s="479" t="s">
        <v>649</v>
      </c>
    </row>
    <row r="5" spans="1:11" ht="26.1" customHeight="1" x14ac:dyDescent="0.25">
      <c r="A5" s="28"/>
      <c r="B5" s="31"/>
      <c r="C5" s="112"/>
      <c r="D5" s="114" t="s">
        <v>1</v>
      </c>
      <c r="E5" s="110"/>
      <c r="F5" s="352" t="s">
        <v>645</v>
      </c>
      <c r="G5" s="352" t="s">
        <v>644</v>
      </c>
      <c r="H5" s="479"/>
    </row>
    <row r="6" spans="1:11" ht="21" customHeight="1" x14ac:dyDescent="0.25">
      <c r="A6" s="28"/>
      <c r="B6" s="494"/>
      <c r="C6" s="494"/>
      <c r="D6" s="316" t="s">
        <v>629</v>
      </c>
      <c r="E6" s="110"/>
      <c r="F6" s="110"/>
      <c r="G6" s="111"/>
    </row>
    <row r="7" spans="1:11" ht="18.95" customHeight="1" x14ac:dyDescent="0.25">
      <c r="A7" s="29"/>
      <c r="B7" s="484"/>
      <c r="C7" s="484"/>
      <c r="D7" s="484"/>
      <c r="E7" s="485"/>
      <c r="F7" s="485"/>
      <c r="G7" s="486"/>
    </row>
    <row r="8" spans="1:11" ht="12" customHeight="1" thickBot="1" x14ac:dyDescent="0.3">
      <c r="A8" s="27"/>
      <c r="B8" s="27"/>
      <c r="C8" s="27"/>
      <c r="D8" s="27"/>
      <c r="E8" s="27"/>
      <c r="F8" s="27"/>
      <c r="G8" s="27"/>
    </row>
    <row r="9" spans="1:11" ht="24.75" customHeight="1" x14ac:dyDescent="0.2">
      <c r="A9" s="495" t="s">
        <v>648</v>
      </c>
      <c r="B9" s="496"/>
      <c r="C9" s="497"/>
      <c r="D9" s="243" t="s">
        <v>0</v>
      </c>
      <c r="E9" s="244" t="s">
        <v>538</v>
      </c>
      <c r="F9" s="245" t="s">
        <v>2</v>
      </c>
      <c r="G9" s="133"/>
    </row>
    <row r="10" spans="1:11" ht="24.75" customHeight="1" thickBot="1" x14ac:dyDescent="0.25">
      <c r="A10" s="498"/>
      <c r="B10" s="499"/>
      <c r="C10" s="500"/>
      <c r="D10" s="355">
        <v>0</v>
      </c>
      <c r="E10" s="356">
        <v>0</v>
      </c>
      <c r="F10" s="357">
        <v>0</v>
      </c>
      <c r="G10" s="1"/>
      <c r="K10" s="26"/>
    </row>
    <row r="11" spans="1:11" ht="12" customHeight="1" thickBot="1" x14ac:dyDescent="0.25"/>
    <row r="12" spans="1:11" ht="50.1" customHeight="1" thickBot="1" x14ac:dyDescent="0.25">
      <c r="A12" s="172" t="s">
        <v>4</v>
      </c>
      <c r="B12" s="173" t="s">
        <v>628</v>
      </c>
      <c r="C12" s="173" t="s">
        <v>5</v>
      </c>
      <c r="D12" s="174" t="s">
        <v>527</v>
      </c>
      <c r="E12" s="173" t="s">
        <v>658</v>
      </c>
      <c r="F12" s="175" t="s">
        <v>630</v>
      </c>
      <c r="G12" s="176" t="s">
        <v>535</v>
      </c>
      <c r="J12" s="30"/>
    </row>
    <row r="13" spans="1:11" ht="20.100000000000001" customHeight="1" x14ac:dyDescent="0.25">
      <c r="A13" s="487" t="s">
        <v>635</v>
      </c>
      <c r="B13" s="488"/>
      <c r="C13" s="488"/>
      <c r="D13" s="488"/>
      <c r="E13" s="488"/>
      <c r="F13" s="488"/>
      <c r="G13" s="489"/>
      <c r="J13" s="131"/>
    </row>
    <row r="14" spans="1:11" ht="20.100000000000001" customHeight="1" thickBot="1" x14ac:dyDescent="0.3">
      <c r="A14" s="487" t="s">
        <v>636</v>
      </c>
      <c r="B14" s="488"/>
      <c r="C14" s="488"/>
      <c r="D14" s="488"/>
      <c r="E14" s="488"/>
      <c r="F14" s="488"/>
      <c r="G14" s="489"/>
    </row>
    <row r="15" spans="1:11" ht="15.75" customHeight="1" x14ac:dyDescent="0.2">
      <c r="A15" s="490"/>
      <c r="B15" s="250">
        <v>2702</v>
      </c>
      <c r="C15" s="251" t="s">
        <v>6</v>
      </c>
      <c r="D15" s="264">
        <v>180</v>
      </c>
      <c r="E15" s="253">
        <v>5.0000000000000001E-4</v>
      </c>
      <c r="F15" s="254">
        <v>55.98</v>
      </c>
      <c r="G15" s="255">
        <f t="shared" ref="G15:G42" si="0">ROUND((F15-F15/100*$D$10),2)</f>
        <v>55.98</v>
      </c>
    </row>
    <row r="16" spans="1:11" ht="15.75" customHeight="1" x14ac:dyDescent="0.2">
      <c r="A16" s="491"/>
      <c r="B16" s="39">
        <v>2703</v>
      </c>
      <c r="C16" s="38" t="s">
        <v>7</v>
      </c>
      <c r="D16" s="40">
        <v>120</v>
      </c>
      <c r="E16" s="41">
        <v>8.0000000000000004E-4</v>
      </c>
      <c r="F16" s="35">
        <v>82.08</v>
      </c>
      <c r="G16" s="154">
        <f t="shared" si="0"/>
        <v>82.08</v>
      </c>
    </row>
    <row r="17" spans="1:7" ht="15.75" customHeight="1" x14ac:dyDescent="0.2">
      <c r="A17" s="491"/>
      <c r="B17" s="39">
        <v>2704</v>
      </c>
      <c r="C17" s="38" t="s">
        <v>8</v>
      </c>
      <c r="D17" s="40">
        <v>80</v>
      </c>
      <c r="E17" s="41">
        <v>1.1000000000000001E-3</v>
      </c>
      <c r="F17" s="35">
        <v>140.38</v>
      </c>
      <c r="G17" s="154">
        <f t="shared" si="0"/>
        <v>140.38</v>
      </c>
    </row>
    <row r="18" spans="1:7" ht="15.75" customHeight="1" x14ac:dyDescent="0.2">
      <c r="A18" s="491"/>
      <c r="B18" s="39">
        <v>2705</v>
      </c>
      <c r="C18" s="38" t="s">
        <v>9</v>
      </c>
      <c r="D18" s="40">
        <v>48</v>
      </c>
      <c r="E18" s="41">
        <v>1.9E-3</v>
      </c>
      <c r="F18" s="35">
        <v>213.88</v>
      </c>
      <c r="G18" s="154">
        <f>ROUND((F18-F18/100*$D$10),2)</f>
        <v>213.88</v>
      </c>
    </row>
    <row r="19" spans="1:7" ht="15.75" customHeight="1" x14ac:dyDescent="0.2">
      <c r="A19" s="491"/>
      <c r="B19" s="39">
        <v>2706</v>
      </c>
      <c r="C19" s="38" t="s">
        <v>10</v>
      </c>
      <c r="D19" s="40">
        <v>32</v>
      </c>
      <c r="E19" s="41">
        <v>2.8E-3</v>
      </c>
      <c r="F19" s="35">
        <v>330.48</v>
      </c>
      <c r="G19" s="154">
        <f t="shared" si="0"/>
        <v>330.48</v>
      </c>
    </row>
    <row r="20" spans="1:7" ht="15.75" customHeight="1" x14ac:dyDescent="0.2">
      <c r="A20" s="491"/>
      <c r="B20" s="39">
        <v>2707</v>
      </c>
      <c r="C20" s="38" t="s">
        <v>11</v>
      </c>
      <c r="D20" s="40">
        <v>20</v>
      </c>
      <c r="E20" s="41">
        <v>4.4999999999999997E-3</v>
      </c>
      <c r="F20" s="35">
        <v>527.38</v>
      </c>
      <c r="G20" s="154">
        <f t="shared" si="0"/>
        <v>527.38</v>
      </c>
    </row>
    <row r="21" spans="1:7" ht="15.75" customHeight="1" x14ac:dyDescent="0.2">
      <c r="A21" s="491"/>
      <c r="B21" s="39">
        <v>2708</v>
      </c>
      <c r="C21" s="38" t="s">
        <v>12</v>
      </c>
      <c r="D21" s="40">
        <v>12</v>
      </c>
      <c r="E21" s="41">
        <v>7.6E-3</v>
      </c>
      <c r="F21" s="35">
        <v>708.78</v>
      </c>
      <c r="G21" s="154">
        <f t="shared" si="0"/>
        <v>708.78</v>
      </c>
    </row>
    <row r="22" spans="1:7" ht="15.75" customHeight="1" x14ac:dyDescent="0.2">
      <c r="A22" s="491"/>
      <c r="B22" s="39">
        <v>2709</v>
      </c>
      <c r="C22" s="38" t="s">
        <v>13</v>
      </c>
      <c r="D22" s="40">
        <v>8</v>
      </c>
      <c r="E22" s="41">
        <v>1.14E-2</v>
      </c>
      <c r="F22" s="35">
        <v>1056.28</v>
      </c>
      <c r="G22" s="154">
        <f t="shared" si="0"/>
        <v>1056.28</v>
      </c>
    </row>
    <row r="23" spans="1:7" ht="15.75" customHeight="1" x14ac:dyDescent="0.2">
      <c r="A23" s="491"/>
      <c r="B23" s="39">
        <v>2700</v>
      </c>
      <c r="C23" s="38" t="s">
        <v>14</v>
      </c>
      <c r="D23" s="40">
        <v>4</v>
      </c>
      <c r="E23" s="41">
        <v>2.2800000000000001E-2</v>
      </c>
      <c r="F23" s="35">
        <v>1632.88</v>
      </c>
      <c r="G23" s="154">
        <f t="shared" si="0"/>
        <v>1632.88</v>
      </c>
    </row>
    <row r="24" spans="1:7" ht="15.75" customHeight="1" x14ac:dyDescent="0.2">
      <c r="A24" s="491"/>
      <c r="B24" s="39">
        <v>2661</v>
      </c>
      <c r="C24" s="38" t="s">
        <v>16</v>
      </c>
      <c r="D24" s="40">
        <v>4</v>
      </c>
      <c r="E24" s="41">
        <v>2.2800000000000001E-2</v>
      </c>
      <c r="F24" s="35">
        <v>2220.2800000000002</v>
      </c>
      <c r="G24" s="154">
        <f t="shared" si="0"/>
        <v>2220.2800000000002</v>
      </c>
    </row>
    <row r="25" spans="1:7" ht="15.75" customHeight="1" x14ac:dyDescent="0.2">
      <c r="A25" s="491"/>
      <c r="B25" s="39">
        <v>2662</v>
      </c>
      <c r="C25" s="38" t="s">
        <v>17</v>
      </c>
      <c r="D25" s="40">
        <v>4</v>
      </c>
      <c r="E25" s="41">
        <v>2.2800000000000001E-2</v>
      </c>
      <c r="F25" s="35">
        <v>2736.88</v>
      </c>
      <c r="G25" s="154">
        <f t="shared" si="0"/>
        <v>2736.88</v>
      </c>
    </row>
    <row r="26" spans="1:7" ht="15.75" customHeight="1" thickBot="1" x14ac:dyDescent="0.25">
      <c r="A26" s="492"/>
      <c r="B26" s="317">
        <v>2663</v>
      </c>
      <c r="C26" s="257" t="s">
        <v>18</v>
      </c>
      <c r="D26" s="258">
        <v>4</v>
      </c>
      <c r="E26" s="259">
        <v>2.2800000000000001E-2</v>
      </c>
      <c r="F26" s="185">
        <v>3628.48</v>
      </c>
      <c r="G26" s="260">
        <f t="shared" si="0"/>
        <v>3628.48</v>
      </c>
    </row>
    <row r="27" spans="1:7" ht="15.75" customHeight="1" x14ac:dyDescent="0.2">
      <c r="A27" s="490"/>
      <c r="B27" s="250">
        <v>2721</v>
      </c>
      <c r="C27" s="251" t="s">
        <v>19</v>
      </c>
      <c r="D27" s="252">
        <v>260</v>
      </c>
      <c r="E27" s="253">
        <v>5.0000000000000001E-4</v>
      </c>
      <c r="F27" s="254">
        <v>66.88</v>
      </c>
      <c r="G27" s="255">
        <f t="shared" si="0"/>
        <v>66.88</v>
      </c>
    </row>
    <row r="28" spans="1:7" ht="15.75" customHeight="1" x14ac:dyDescent="0.2">
      <c r="A28" s="491"/>
      <c r="B28" s="39">
        <v>2722</v>
      </c>
      <c r="C28" s="38" t="s">
        <v>20</v>
      </c>
      <c r="D28" s="40">
        <v>180</v>
      </c>
      <c r="E28" s="41">
        <v>5.0000000000000001E-4</v>
      </c>
      <c r="F28" s="35">
        <v>70.180000000000007</v>
      </c>
      <c r="G28" s="154">
        <f t="shared" si="0"/>
        <v>70.180000000000007</v>
      </c>
    </row>
    <row r="29" spans="1:7" ht="15.75" customHeight="1" x14ac:dyDescent="0.2">
      <c r="A29" s="491"/>
      <c r="B29" s="39">
        <v>2723</v>
      </c>
      <c r="C29" s="38" t="s">
        <v>21</v>
      </c>
      <c r="D29" s="40">
        <v>120</v>
      </c>
      <c r="E29" s="41">
        <v>8.0000000000000004E-4</v>
      </c>
      <c r="F29" s="35">
        <v>119.88</v>
      </c>
      <c r="G29" s="154">
        <f t="shared" si="0"/>
        <v>119.88</v>
      </c>
    </row>
    <row r="30" spans="1:7" ht="15.75" customHeight="1" x14ac:dyDescent="0.2">
      <c r="A30" s="491"/>
      <c r="B30" s="39">
        <v>2724</v>
      </c>
      <c r="C30" s="38" t="s">
        <v>22</v>
      </c>
      <c r="D30" s="40">
        <v>80</v>
      </c>
      <c r="E30" s="41">
        <v>1.1000000000000001E-3</v>
      </c>
      <c r="F30" s="35">
        <v>198.48</v>
      </c>
      <c r="G30" s="154">
        <f t="shared" si="0"/>
        <v>198.48</v>
      </c>
    </row>
    <row r="31" spans="1:7" ht="15.75" customHeight="1" x14ac:dyDescent="0.2">
      <c r="A31" s="491"/>
      <c r="B31" s="39">
        <v>2725</v>
      </c>
      <c r="C31" s="38" t="s">
        <v>23</v>
      </c>
      <c r="D31" s="40">
        <v>48</v>
      </c>
      <c r="E31" s="41">
        <v>1.9E-3</v>
      </c>
      <c r="F31" s="35">
        <v>304.77999999999997</v>
      </c>
      <c r="G31" s="154">
        <f t="shared" si="0"/>
        <v>304.77999999999997</v>
      </c>
    </row>
    <row r="32" spans="1:7" ht="15.75" customHeight="1" x14ac:dyDescent="0.2">
      <c r="A32" s="491"/>
      <c r="B32" s="39">
        <v>2726</v>
      </c>
      <c r="C32" s="38" t="s">
        <v>24</v>
      </c>
      <c r="D32" s="40">
        <v>32</v>
      </c>
      <c r="E32" s="41">
        <v>2.8E-3</v>
      </c>
      <c r="F32" s="35">
        <v>509.78</v>
      </c>
      <c r="G32" s="154">
        <f t="shared" si="0"/>
        <v>509.78</v>
      </c>
    </row>
    <row r="33" spans="1:7" ht="15.75" customHeight="1" x14ac:dyDescent="0.2">
      <c r="A33" s="491"/>
      <c r="B33" s="39">
        <v>2727</v>
      </c>
      <c r="C33" s="38" t="s">
        <v>25</v>
      </c>
      <c r="D33" s="40">
        <v>20</v>
      </c>
      <c r="E33" s="41">
        <v>4.4999999999999997E-3</v>
      </c>
      <c r="F33" s="35">
        <v>797.38</v>
      </c>
      <c r="G33" s="154">
        <f t="shared" si="0"/>
        <v>797.38</v>
      </c>
    </row>
    <row r="34" spans="1:7" ht="15.75" customHeight="1" x14ac:dyDescent="0.2">
      <c r="A34" s="491"/>
      <c r="B34" s="39">
        <v>2728</v>
      </c>
      <c r="C34" s="38" t="s">
        <v>26</v>
      </c>
      <c r="D34" s="40">
        <v>12</v>
      </c>
      <c r="E34" s="41">
        <v>7.6E-3</v>
      </c>
      <c r="F34" s="35">
        <v>1103.68</v>
      </c>
      <c r="G34" s="154">
        <f t="shared" si="0"/>
        <v>1103.68</v>
      </c>
    </row>
    <row r="35" spans="1:7" ht="15.75" customHeight="1" x14ac:dyDescent="0.2">
      <c r="A35" s="491"/>
      <c r="B35" s="39">
        <v>2729</v>
      </c>
      <c r="C35" s="38" t="s">
        <v>27</v>
      </c>
      <c r="D35" s="40">
        <v>8</v>
      </c>
      <c r="E35" s="41">
        <v>1.14E-2</v>
      </c>
      <c r="F35" s="35">
        <v>1648.88</v>
      </c>
      <c r="G35" s="154">
        <f t="shared" si="0"/>
        <v>1648.88</v>
      </c>
    </row>
    <row r="36" spans="1:7" ht="15.75" customHeight="1" x14ac:dyDescent="0.2">
      <c r="A36" s="491"/>
      <c r="B36" s="39">
        <v>2720</v>
      </c>
      <c r="C36" s="38" t="s">
        <v>28</v>
      </c>
      <c r="D36" s="40">
        <v>4</v>
      </c>
      <c r="E36" s="41">
        <v>2.2800000000000001E-2</v>
      </c>
      <c r="F36" s="35">
        <v>2470.88</v>
      </c>
      <c r="G36" s="154">
        <f t="shared" si="0"/>
        <v>2470.88</v>
      </c>
    </row>
    <row r="37" spans="1:7" ht="15.75" customHeight="1" x14ac:dyDescent="0.2">
      <c r="A37" s="491"/>
      <c r="B37" s="39">
        <v>2651</v>
      </c>
      <c r="C37" s="38" t="s">
        <v>29</v>
      </c>
      <c r="D37" s="40">
        <v>4</v>
      </c>
      <c r="E37" s="41">
        <v>2.2800000000000001E-2</v>
      </c>
      <c r="F37" s="35">
        <v>3572.98</v>
      </c>
      <c r="G37" s="154">
        <f t="shared" si="0"/>
        <v>3572.98</v>
      </c>
    </row>
    <row r="38" spans="1:7" ht="15.75" customHeight="1" x14ac:dyDescent="0.2">
      <c r="A38" s="491"/>
      <c r="B38" s="42">
        <v>2652</v>
      </c>
      <c r="C38" s="38" t="s">
        <v>30</v>
      </c>
      <c r="D38" s="40">
        <v>4</v>
      </c>
      <c r="E38" s="41">
        <v>2.2800000000000001E-2</v>
      </c>
      <c r="F38" s="35">
        <v>4224.58</v>
      </c>
      <c r="G38" s="154">
        <f t="shared" si="0"/>
        <v>4224.58</v>
      </c>
    </row>
    <row r="39" spans="1:7" ht="15.75" customHeight="1" x14ac:dyDescent="0.2">
      <c r="A39" s="491"/>
      <c r="B39" s="42">
        <v>2653</v>
      </c>
      <c r="C39" s="38" t="s">
        <v>31</v>
      </c>
      <c r="D39" s="40">
        <v>4</v>
      </c>
      <c r="E39" s="41">
        <v>2.2800000000000001E-2</v>
      </c>
      <c r="F39" s="35">
        <v>5880.18</v>
      </c>
      <c r="G39" s="154">
        <f t="shared" si="0"/>
        <v>5880.18</v>
      </c>
    </row>
    <row r="40" spans="1:7" ht="15.75" customHeight="1" x14ac:dyDescent="0.2">
      <c r="A40" s="491"/>
      <c r="B40" s="42">
        <v>8094</v>
      </c>
      <c r="C40" s="38" t="s">
        <v>543</v>
      </c>
      <c r="D40" s="40" t="s">
        <v>540</v>
      </c>
      <c r="E40" s="41">
        <v>2.5000000000000001E-4</v>
      </c>
      <c r="F40" s="35">
        <v>70.180000000000007</v>
      </c>
      <c r="G40" s="154">
        <f t="shared" si="0"/>
        <v>70.180000000000007</v>
      </c>
    </row>
    <row r="41" spans="1:7" ht="15.75" customHeight="1" x14ac:dyDescent="0.2">
      <c r="A41" s="491"/>
      <c r="B41" s="42">
        <v>8095</v>
      </c>
      <c r="C41" s="38" t="s">
        <v>539</v>
      </c>
      <c r="D41" s="40" t="s">
        <v>541</v>
      </c>
      <c r="E41" s="41">
        <v>4.0000000000000002E-4</v>
      </c>
      <c r="F41" s="35">
        <v>119.88</v>
      </c>
      <c r="G41" s="154">
        <f t="shared" si="0"/>
        <v>119.88</v>
      </c>
    </row>
    <row r="42" spans="1:7" ht="15.75" customHeight="1" thickBot="1" x14ac:dyDescent="0.25">
      <c r="A42" s="492"/>
      <c r="B42" s="256">
        <v>8096</v>
      </c>
      <c r="C42" s="257" t="s">
        <v>542</v>
      </c>
      <c r="D42" s="258" t="s">
        <v>534</v>
      </c>
      <c r="E42" s="259">
        <v>5.5000000000000003E-4</v>
      </c>
      <c r="F42" s="35">
        <v>198.48</v>
      </c>
      <c r="G42" s="260">
        <f t="shared" si="0"/>
        <v>198.48</v>
      </c>
    </row>
    <row r="43" spans="1:7" ht="20.100000000000001" customHeight="1" thickBot="1" x14ac:dyDescent="0.3">
      <c r="A43" s="503" t="s">
        <v>638</v>
      </c>
      <c r="B43" s="504"/>
      <c r="C43" s="504"/>
      <c r="D43" s="504"/>
      <c r="E43" s="504"/>
      <c r="F43" s="504"/>
      <c r="G43" s="505"/>
    </row>
    <row r="44" spans="1:7" ht="23.25" customHeight="1" x14ac:dyDescent="0.2">
      <c r="A44" s="490"/>
      <c r="B44" s="262">
        <v>2732</v>
      </c>
      <c r="C44" s="263" t="s">
        <v>32</v>
      </c>
      <c r="D44" s="264">
        <v>140</v>
      </c>
      <c r="E44" s="253">
        <v>5.9999999999999995E-4</v>
      </c>
      <c r="F44" s="254">
        <v>70.12</v>
      </c>
      <c r="G44" s="255">
        <f t="shared" ref="G44:G50" si="1">ROUND((F44-F44/100*$D$10),2)</f>
        <v>70.12</v>
      </c>
    </row>
    <row r="45" spans="1:7" ht="23.25" customHeight="1" x14ac:dyDescent="0.2">
      <c r="A45" s="491"/>
      <c r="B45" s="43">
        <v>2734</v>
      </c>
      <c r="C45" s="36" t="s">
        <v>34</v>
      </c>
      <c r="D45" s="40">
        <v>60</v>
      </c>
      <c r="E45" s="41">
        <v>1.5E-3</v>
      </c>
      <c r="F45" s="35">
        <v>158.41999999999999</v>
      </c>
      <c r="G45" s="154">
        <f t="shared" si="1"/>
        <v>158.41999999999999</v>
      </c>
    </row>
    <row r="46" spans="1:7" ht="23.25" customHeight="1" x14ac:dyDescent="0.2">
      <c r="A46" s="491"/>
      <c r="B46" s="43">
        <v>2735</v>
      </c>
      <c r="C46" s="36" t="s">
        <v>35</v>
      </c>
      <c r="D46" s="40">
        <v>44</v>
      </c>
      <c r="E46" s="41">
        <v>2.0999999999999999E-3</v>
      </c>
      <c r="F46" s="35">
        <v>230.27</v>
      </c>
      <c r="G46" s="154">
        <f t="shared" si="1"/>
        <v>230.27</v>
      </c>
    </row>
    <row r="47" spans="1:7" ht="23.25" customHeight="1" x14ac:dyDescent="0.2">
      <c r="A47" s="491"/>
      <c r="B47" s="43">
        <v>2736</v>
      </c>
      <c r="C47" s="36" t="s">
        <v>36</v>
      </c>
      <c r="D47" s="40">
        <v>28</v>
      </c>
      <c r="E47" s="41">
        <v>3.2000000000000002E-3</v>
      </c>
      <c r="F47" s="35">
        <v>326.85000000000002</v>
      </c>
      <c r="G47" s="154">
        <f t="shared" si="1"/>
        <v>326.85000000000002</v>
      </c>
    </row>
    <row r="48" spans="1:7" ht="23.25" customHeight="1" x14ac:dyDescent="0.2">
      <c r="A48" s="491"/>
      <c r="B48" s="43">
        <v>2737</v>
      </c>
      <c r="C48" s="36" t="s">
        <v>37</v>
      </c>
      <c r="D48" s="40">
        <v>16</v>
      </c>
      <c r="E48" s="41">
        <v>5.7000000000000002E-3</v>
      </c>
      <c r="F48" s="35">
        <v>557.41999999999996</v>
      </c>
      <c r="G48" s="154">
        <f t="shared" si="1"/>
        <v>557.41999999999996</v>
      </c>
    </row>
    <row r="49" spans="1:7" ht="23.25" customHeight="1" thickBot="1" x14ac:dyDescent="0.25">
      <c r="A49" s="492"/>
      <c r="B49" s="265">
        <v>2638</v>
      </c>
      <c r="C49" s="156" t="s">
        <v>38</v>
      </c>
      <c r="D49" s="258">
        <v>12</v>
      </c>
      <c r="E49" s="259">
        <v>7.6E-3</v>
      </c>
      <c r="F49" s="185">
        <v>799.43</v>
      </c>
      <c r="G49" s="260">
        <f t="shared" si="1"/>
        <v>799.43</v>
      </c>
    </row>
    <row r="50" spans="1:7" ht="102" customHeight="1" thickBot="1" x14ac:dyDescent="0.25">
      <c r="A50" s="359"/>
      <c r="B50" s="406" t="s">
        <v>626</v>
      </c>
      <c r="C50" s="407" t="s">
        <v>41</v>
      </c>
      <c r="D50" s="408">
        <v>20</v>
      </c>
      <c r="E50" s="409">
        <v>4.5999999999999999E-3</v>
      </c>
      <c r="F50" s="410">
        <v>598.46</v>
      </c>
      <c r="G50" s="411">
        <f t="shared" si="1"/>
        <v>598.46</v>
      </c>
    </row>
    <row r="51" spans="1:7" ht="20.100000000000001" customHeight="1" thickBot="1" x14ac:dyDescent="0.3">
      <c r="A51" s="503" t="s">
        <v>637</v>
      </c>
      <c r="B51" s="504"/>
      <c r="C51" s="504"/>
      <c r="D51" s="504"/>
      <c r="E51" s="504"/>
      <c r="F51" s="504"/>
      <c r="G51" s="505"/>
    </row>
    <row r="52" spans="1:7" ht="18" customHeight="1" x14ac:dyDescent="0.2">
      <c r="A52" s="506"/>
      <c r="B52" s="275">
        <v>8671</v>
      </c>
      <c r="C52" s="73" t="s">
        <v>501</v>
      </c>
      <c r="D52" s="71">
        <v>180</v>
      </c>
      <c r="E52" s="272">
        <v>5.0000000000000001E-4</v>
      </c>
      <c r="F52" s="385">
        <v>85.28</v>
      </c>
      <c r="G52" s="153">
        <f t="shared" ref="G52:G81" si="2">ROUND((F52-F52/100*$E$10),2)</f>
        <v>85.28</v>
      </c>
    </row>
    <row r="53" spans="1:7" ht="18" customHeight="1" x14ac:dyDescent="0.2">
      <c r="A53" s="507"/>
      <c r="B53" s="46">
        <v>8672</v>
      </c>
      <c r="C53" s="36" t="s">
        <v>502</v>
      </c>
      <c r="D53" s="37">
        <v>120</v>
      </c>
      <c r="E53" s="41">
        <v>8.0000000000000004E-4</v>
      </c>
      <c r="F53" s="386">
        <v>124.78</v>
      </c>
      <c r="G53" s="154">
        <f t="shared" si="2"/>
        <v>124.78</v>
      </c>
    </row>
    <row r="54" spans="1:7" ht="18" customHeight="1" x14ac:dyDescent="0.2">
      <c r="A54" s="507"/>
      <c r="B54" s="46">
        <v>8673</v>
      </c>
      <c r="C54" s="36" t="s">
        <v>503</v>
      </c>
      <c r="D54" s="37">
        <v>80</v>
      </c>
      <c r="E54" s="41">
        <v>1.1000000000000001E-3</v>
      </c>
      <c r="F54" s="386">
        <v>206.08</v>
      </c>
      <c r="G54" s="154">
        <f t="shared" si="2"/>
        <v>206.08</v>
      </c>
    </row>
    <row r="55" spans="1:7" ht="18" customHeight="1" x14ac:dyDescent="0.2">
      <c r="A55" s="507"/>
      <c r="B55" s="46">
        <v>8674</v>
      </c>
      <c r="C55" s="36" t="s">
        <v>504</v>
      </c>
      <c r="D55" s="37">
        <v>48</v>
      </c>
      <c r="E55" s="41">
        <v>1.9E-3</v>
      </c>
      <c r="F55" s="386">
        <v>316.18</v>
      </c>
      <c r="G55" s="154">
        <f t="shared" si="2"/>
        <v>316.18</v>
      </c>
    </row>
    <row r="56" spans="1:7" ht="18" customHeight="1" x14ac:dyDescent="0.2">
      <c r="A56" s="507"/>
      <c r="B56" s="46">
        <v>8675</v>
      </c>
      <c r="C56" s="36" t="s">
        <v>505</v>
      </c>
      <c r="D56" s="37">
        <v>32</v>
      </c>
      <c r="E56" s="41">
        <v>2.8E-3</v>
      </c>
      <c r="F56" s="386">
        <v>505.58</v>
      </c>
      <c r="G56" s="154">
        <f t="shared" si="2"/>
        <v>505.58</v>
      </c>
    </row>
    <row r="57" spans="1:7" ht="18" customHeight="1" x14ac:dyDescent="0.2">
      <c r="A57" s="507"/>
      <c r="B57" s="46" t="s">
        <v>663</v>
      </c>
      <c r="C57" s="36" t="s">
        <v>506</v>
      </c>
      <c r="D57" s="37">
        <v>20</v>
      </c>
      <c r="E57" s="41">
        <f>E50</f>
        <v>4.5999999999999999E-3</v>
      </c>
      <c r="F57" s="386">
        <v>797.88</v>
      </c>
      <c r="G57" s="364">
        <f t="shared" si="2"/>
        <v>797.88</v>
      </c>
    </row>
    <row r="58" spans="1:7" ht="18" customHeight="1" x14ac:dyDescent="0.2">
      <c r="A58" s="507"/>
      <c r="B58" s="46">
        <v>8677</v>
      </c>
      <c r="C58" s="36" t="s">
        <v>507</v>
      </c>
      <c r="D58" s="37">
        <v>12</v>
      </c>
      <c r="E58" s="41">
        <v>7.6E-3</v>
      </c>
      <c r="F58" s="386">
        <v>1095.8800000000001</v>
      </c>
      <c r="G58" s="154">
        <f t="shared" si="2"/>
        <v>1095.8800000000001</v>
      </c>
    </row>
    <row r="59" spans="1:7" ht="18" customHeight="1" x14ac:dyDescent="0.2">
      <c r="A59" s="507"/>
      <c r="B59" s="46">
        <v>8678</v>
      </c>
      <c r="C59" s="36" t="s">
        <v>508</v>
      </c>
      <c r="D59" s="37">
        <v>8</v>
      </c>
      <c r="E59" s="41">
        <v>1.14E-2</v>
      </c>
      <c r="F59" s="386">
        <v>1642.78</v>
      </c>
      <c r="G59" s="154">
        <f t="shared" si="2"/>
        <v>1642.78</v>
      </c>
    </row>
    <row r="60" spans="1:7" ht="18" customHeight="1" x14ac:dyDescent="0.2">
      <c r="A60" s="507"/>
      <c r="B60" s="46">
        <v>8679</v>
      </c>
      <c r="C60" s="36" t="s">
        <v>516</v>
      </c>
      <c r="D60" s="33">
        <v>4</v>
      </c>
      <c r="E60" s="45">
        <v>2.2800000000000001E-2</v>
      </c>
      <c r="F60" s="386">
        <v>2518.2800000000002</v>
      </c>
      <c r="G60" s="154">
        <f t="shared" si="2"/>
        <v>2518.2800000000002</v>
      </c>
    </row>
    <row r="61" spans="1:7" ht="18" customHeight="1" x14ac:dyDescent="0.2">
      <c r="A61" s="507"/>
      <c r="B61" s="46">
        <v>8680</v>
      </c>
      <c r="C61" s="36" t="s">
        <v>515</v>
      </c>
      <c r="D61" s="37">
        <v>4</v>
      </c>
      <c r="E61" s="41">
        <v>2.2800000000000001E-2</v>
      </c>
      <c r="F61" s="386">
        <v>3398.88</v>
      </c>
      <c r="G61" s="154">
        <f t="shared" si="2"/>
        <v>3398.88</v>
      </c>
    </row>
    <row r="62" spans="1:7" ht="18" customHeight="1" x14ac:dyDescent="0.2">
      <c r="A62" s="507"/>
      <c r="B62" s="46">
        <v>8681</v>
      </c>
      <c r="C62" s="36" t="s">
        <v>517</v>
      </c>
      <c r="D62" s="37">
        <v>4</v>
      </c>
      <c r="E62" s="41">
        <v>2.2800000000000001E-2</v>
      </c>
      <c r="F62" s="386">
        <v>5338.18</v>
      </c>
      <c r="G62" s="154">
        <f t="shared" si="2"/>
        <v>5338.18</v>
      </c>
    </row>
    <row r="63" spans="1:7" ht="18" customHeight="1" x14ac:dyDescent="0.2">
      <c r="A63" s="507"/>
      <c r="B63" s="46">
        <v>8682</v>
      </c>
      <c r="C63" s="36" t="s">
        <v>509</v>
      </c>
      <c r="D63" s="37">
        <v>4</v>
      </c>
      <c r="E63" s="41">
        <v>2.2800000000000001E-2</v>
      </c>
      <c r="F63" s="386">
        <v>6798.08</v>
      </c>
      <c r="G63" s="154">
        <f t="shared" si="2"/>
        <v>6798.08</v>
      </c>
    </row>
    <row r="64" spans="1:7" ht="18" customHeight="1" x14ac:dyDescent="0.2">
      <c r="A64" s="507"/>
      <c r="B64" s="46">
        <v>8090</v>
      </c>
      <c r="C64" s="36" t="s">
        <v>547</v>
      </c>
      <c r="D64" s="37">
        <v>90</v>
      </c>
      <c r="E64" s="41">
        <v>2.5000000000000001E-4</v>
      </c>
      <c r="F64" s="385">
        <v>85.28</v>
      </c>
      <c r="G64" s="154">
        <f t="shared" si="2"/>
        <v>85.28</v>
      </c>
    </row>
    <row r="65" spans="1:7" ht="18" customHeight="1" x14ac:dyDescent="0.2">
      <c r="A65" s="507"/>
      <c r="B65" s="46">
        <v>8091</v>
      </c>
      <c r="C65" s="36" t="s">
        <v>548</v>
      </c>
      <c r="D65" s="37">
        <v>60</v>
      </c>
      <c r="E65" s="41">
        <v>4.0000000000000002E-4</v>
      </c>
      <c r="F65" s="386">
        <v>124.78</v>
      </c>
      <c r="G65" s="154">
        <f t="shared" si="2"/>
        <v>124.78</v>
      </c>
    </row>
    <row r="66" spans="1:7" ht="18" customHeight="1" thickBot="1" x14ac:dyDescent="0.25">
      <c r="A66" s="508"/>
      <c r="B66" s="77">
        <v>8097</v>
      </c>
      <c r="C66" s="76" t="s">
        <v>549</v>
      </c>
      <c r="D66" s="78">
        <v>40</v>
      </c>
      <c r="E66" s="70">
        <v>5.5000000000000003E-4</v>
      </c>
      <c r="F66" s="386">
        <v>206.08</v>
      </c>
      <c r="G66" s="178">
        <f t="shared" si="2"/>
        <v>206.08</v>
      </c>
    </row>
    <row r="67" spans="1:7" ht="18" customHeight="1" x14ac:dyDescent="0.2">
      <c r="A67" s="509"/>
      <c r="B67" s="74">
        <v>8683</v>
      </c>
      <c r="C67" s="75" t="s">
        <v>510</v>
      </c>
      <c r="D67" s="72">
        <v>180</v>
      </c>
      <c r="E67" s="67">
        <v>5.0000000000000001E-4</v>
      </c>
      <c r="F67" s="387">
        <v>92.18</v>
      </c>
      <c r="G67" s="177">
        <f t="shared" si="2"/>
        <v>92.18</v>
      </c>
    </row>
    <row r="68" spans="1:7" ht="18" customHeight="1" x14ac:dyDescent="0.2">
      <c r="A68" s="510"/>
      <c r="B68" s="46">
        <v>8684</v>
      </c>
      <c r="C68" s="36" t="s">
        <v>511</v>
      </c>
      <c r="D68" s="37">
        <v>120</v>
      </c>
      <c r="E68" s="41">
        <v>8.0000000000000004E-4</v>
      </c>
      <c r="F68" s="386">
        <v>138.38</v>
      </c>
      <c r="G68" s="154">
        <f t="shared" si="2"/>
        <v>138.38</v>
      </c>
    </row>
    <row r="69" spans="1:7" ht="18" customHeight="1" x14ac:dyDescent="0.2">
      <c r="A69" s="510"/>
      <c r="B69" s="46">
        <v>8685</v>
      </c>
      <c r="C69" s="36" t="s">
        <v>518</v>
      </c>
      <c r="D69" s="37">
        <v>80</v>
      </c>
      <c r="E69" s="41">
        <v>1.1000000000000001E-3</v>
      </c>
      <c r="F69" s="386">
        <v>229.58</v>
      </c>
      <c r="G69" s="154">
        <f t="shared" si="2"/>
        <v>229.58</v>
      </c>
    </row>
    <row r="70" spans="1:7" ht="18" customHeight="1" x14ac:dyDescent="0.2">
      <c r="A70" s="510"/>
      <c r="B70" s="46">
        <v>8686</v>
      </c>
      <c r="C70" s="36" t="s">
        <v>519</v>
      </c>
      <c r="D70" s="37">
        <v>48</v>
      </c>
      <c r="E70" s="41">
        <v>1.9E-3</v>
      </c>
      <c r="F70" s="386">
        <v>348.38</v>
      </c>
      <c r="G70" s="154">
        <f t="shared" si="2"/>
        <v>348.38</v>
      </c>
    </row>
    <row r="71" spans="1:7" ht="18" customHeight="1" x14ac:dyDescent="0.2">
      <c r="A71" s="510"/>
      <c r="B71" s="46">
        <v>8687</v>
      </c>
      <c r="C71" s="36" t="s">
        <v>523</v>
      </c>
      <c r="D71" s="37">
        <v>32</v>
      </c>
      <c r="E71" s="41">
        <v>2.8E-3</v>
      </c>
      <c r="F71" s="386">
        <v>565.08000000000004</v>
      </c>
      <c r="G71" s="154">
        <f t="shared" si="2"/>
        <v>565.08000000000004</v>
      </c>
    </row>
    <row r="72" spans="1:7" ht="18" customHeight="1" x14ac:dyDescent="0.2">
      <c r="A72" s="510"/>
      <c r="B72" s="46">
        <v>8688</v>
      </c>
      <c r="C72" s="36" t="s">
        <v>522</v>
      </c>
      <c r="D72" s="37">
        <v>20</v>
      </c>
      <c r="E72" s="41">
        <v>4.4999999999999997E-3</v>
      </c>
      <c r="F72" s="386">
        <v>878.78</v>
      </c>
      <c r="G72" s="154">
        <f t="shared" si="2"/>
        <v>878.78</v>
      </c>
    </row>
    <row r="73" spans="1:7" ht="18" customHeight="1" x14ac:dyDescent="0.2">
      <c r="A73" s="510"/>
      <c r="B73" s="46">
        <v>8689</v>
      </c>
      <c r="C73" s="36" t="s">
        <v>512</v>
      </c>
      <c r="D73" s="37">
        <v>12</v>
      </c>
      <c r="E73" s="41">
        <v>7.6E-3</v>
      </c>
      <c r="F73" s="386">
        <v>1278.48</v>
      </c>
      <c r="G73" s="154">
        <f t="shared" si="2"/>
        <v>1278.48</v>
      </c>
    </row>
    <row r="74" spans="1:7" ht="18" customHeight="1" x14ac:dyDescent="0.2">
      <c r="A74" s="510"/>
      <c r="B74" s="46">
        <v>8690</v>
      </c>
      <c r="C74" s="36" t="s">
        <v>513</v>
      </c>
      <c r="D74" s="37">
        <v>8</v>
      </c>
      <c r="E74" s="41">
        <v>1.14E-2</v>
      </c>
      <c r="F74" s="386">
        <v>1790.38</v>
      </c>
      <c r="G74" s="154">
        <f t="shared" si="2"/>
        <v>1790.38</v>
      </c>
    </row>
    <row r="75" spans="1:7" ht="18" customHeight="1" x14ac:dyDescent="0.2">
      <c r="A75" s="510"/>
      <c r="B75" s="46">
        <v>8691</v>
      </c>
      <c r="C75" s="36" t="s">
        <v>536</v>
      </c>
      <c r="D75" s="37">
        <v>4</v>
      </c>
      <c r="E75" s="41">
        <v>2.2800000000000001E-2</v>
      </c>
      <c r="F75" s="386">
        <v>2708.48</v>
      </c>
      <c r="G75" s="154">
        <f t="shared" si="2"/>
        <v>2708.48</v>
      </c>
    </row>
    <row r="76" spans="1:7" ht="18" customHeight="1" x14ac:dyDescent="0.2">
      <c r="A76" s="510"/>
      <c r="B76" s="46">
        <v>8692</v>
      </c>
      <c r="C76" s="36" t="s">
        <v>520</v>
      </c>
      <c r="D76" s="37">
        <v>4</v>
      </c>
      <c r="E76" s="41">
        <v>2.2800000000000001E-2</v>
      </c>
      <c r="F76" s="386">
        <v>4188.78</v>
      </c>
      <c r="G76" s="154">
        <f t="shared" si="2"/>
        <v>4188.78</v>
      </c>
    </row>
    <row r="77" spans="1:7" ht="18" customHeight="1" x14ac:dyDescent="0.2">
      <c r="A77" s="510"/>
      <c r="B77" s="46">
        <v>8693</v>
      </c>
      <c r="C77" s="36" t="s">
        <v>521</v>
      </c>
      <c r="D77" s="37">
        <v>4</v>
      </c>
      <c r="E77" s="41">
        <v>2.2800000000000001E-2</v>
      </c>
      <c r="F77" s="386">
        <v>5428.38</v>
      </c>
      <c r="G77" s="154">
        <f t="shared" si="2"/>
        <v>5428.38</v>
      </c>
    </row>
    <row r="78" spans="1:7" ht="18" customHeight="1" x14ac:dyDescent="0.2">
      <c r="A78" s="510"/>
      <c r="B78" s="46">
        <v>8694</v>
      </c>
      <c r="C78" s="36" t="s">
        <v>514</v>
      </c>
      <c r="D78" s="47">
        <v>4</v>
      </c>
      <c r="E78" s="47">
        <v>2.2800000000000001E-2</v>
      </c>
      <c r="F78" s="386">
        <v>7578.48</v>
      </c>
      <c r="G78" s="154">
        <f t="shared" si="2"/>
        <v>7578.48</v>
      </c>
    </row>
    <row r="79" spans="1:7" ht="18" customHeight="1" x14ac:dyDescent="0.2">
      <c r="A79" s="510"/>
      <c r="B79" s="46">
        <v>8092</v>
      </c>
      <c r="C79" s="36" t="s">
        <v>544</v>
      </c>
      <c r="D79" s="37">
        <v>90</v>
      </c>
      <c r="E79" s="41">
        <v>2.5000000000000001E-4</v>
      </c>
      <c r="F79" s="386">
        <v>92.18</v>
      </c>
      <c r="G79" s="154">
        <f t="shared" si="2"/>
        <v>92.18</v>
      </c>
    </row>
    <row r="80" spans="1:7" ht="18" customHeight="1" x14ac:dyDescent="0.2">
      <c r="A80" s="510"/>
      <c r="B80" s="46">
        <v>8093</v>
      </c>
      <c r="C80" s="36" t="s">
        <v>545</v>
      </c>
      <c r="D80" s="37">
        <v>60</v>
      </c>
      <c r="E80" s="41">
        <v>4.0000000000000002E-4</v>
      </c>
      <c r="F80" s="386">
        <v>138.38</v>
      </c>
      <c r="G80" s="154">
        <f t="shared" si="2"/>
        <v>138.38</v>
      </c>
    </row>
    <row r="81" spans="1:7" ht="18" customHeight="1" thickBot="1" x14ac:dyDescent="0.25">
      <c r="A81" s="510"/>
      <c r="B81" s="271">
        <v>8098</v>
      </c>
      <c r="C81" s="81" t="s">
        <v>546</v>
      </c>
      <c r="D81" s="82">
        <v>40</v>
      </c>
      <c r="E81" s="83">
        <v>5.5000000000000003E-4</v>
      </c>
      <c r="F81" s="388">
        <v>229.58</v>
      </c>
      <c r="G81" s="179">
        <f t="shared" si="2"/>
        <v>229.58</v>
      </c>
    </row>
    <row r="82" spans="1:7" ht="20.100000000000001" customHeight="1" thickBot="1" x14ac:dyDescent="0.3">
      <c r="A82" s="513" t="s">
        <v>42</v>
      </c>
      <c r="B82" s="514"/>
      <c r="C82" s="514"/>
      <c r="D82" s="514"/>
      <c r="E82" s="514"/>
      <c r="F82" s="514"/>
      <c r="G82" s="515"/>
    </row>
    <row r="83" spans="1:7" ht="17.25" customHeight="1" x14ac:dyDescent="0.2">
      <c r="A83" s="516"/>
      <c r="B83" s="447">
        <v>2541</v>
      </c>
      <c r="C83" s="360" t="s">
        <v>43</v>
      </c>
      <c r="D83" s="361">
        <v>100</v>
      </c>
      <c r="E83" s="362"/>
      <c r="F83" s="427">
        <v>5448.18</v>
      </c>
      <c r="G83" s="363">
        <f t="shared" ref="G83:G100" si="3">ROUND((F83-F83/100*$D$10),2)</f>
        <v>5448.18</v>
      </c>
    </row>
    <row r="84" spans="1:7" ht="17.25" customHeight="1" x14ac:dyDescent="0.2">
      <c r="A84" s="517"/>
      <c r="B84" s="43">
        <v>2542</v>
      </c>
      <c r="C84" s="36" t="s">
        <v>44</v>
      </c>
      <c r="D84" s="37">
        <v>100</v>
      </c>
      <c r="E84" s="41"/>
      <c r="F84" s="35">
        <v>7328.38</v>
      </c>
      <c r="G84" s="364">
        <f t="shared" si="3"/>
        <v>7328.38</v>
      </c>
    </row>
    <row r="85" spans="1:7" ht="17.25" customHeight="1" x14ac:dyDescent="0.2">
      <c r="A85" s="517"/>
      <c r="B85" s="43">
        <v>2543</v>
      </c>
      <c r="C85" s="36" t="s">
        <v>45</v>
      </c>
      <c r="D85" s="37">
        <v>100</v>
      </c>
      <c r="E85" s="41"/>
      <c r="F85" s="35">
        <v>10468.280000000001</v>
      </c>
      <c r="G85" s="364">
        <f t="shared" si="3"/>
        <v>10468.280000000001</v>
      </c>
    </row>
    <row r="86" spans="1:7" ht="17.25" customHeight="1" x14ac:dyDescent="0.2">
      <c r="A86" s="517"/>
      <c r="B86" s="43">
        <v>2561</v>
      </c>
      <c r="C86" s="36" t="s">
        <v>46</v>
      </c>
      <c r="D86" s="37">
        <v>100</v>
      </c>
      <c r="E86" s="41"/>
      <c r="F86" s="35">
        <v>6568.88</v>
      </c>
      <c r="G86" s="364">
        <f t="shared" si="3"/>
        <v>6568.88</v>
      </c>
    </row>
    <row r="87" spans="1:7" ht="17.25" customHeight="1" x14ac:dyDescent="0.2">
      <c r="A87" s="517"/>
      <c r="B87" s="43">
        <v>2562</v>
      </c>
      <c r="C87" s="36" t="s">
        <v>47</v>
      </c>
      <c r="D87" s="37">
        <v>100</v>
      </c>
      <c r="E87" s="41"/>
      <c r="F87" s="35">
        <v>9430.98</v>
      </c>
      <c r="G87" s="364">
        <f t="shared" si="3"/>
        <v>9430.98</v>
      </c>
    </row>
    <row r="88" spans="1:7" ht="17.25" customHeight="1" x14ac:dyDescent="0.2">
      <c r="A88" s="517"/>
      <c r="B88" s="43">
        <v>2581</v>
      </c>
      <c r="C88" s="36" t="s">
        <v>48</v>
      </c>
      <c r="D88" s="37">
        <v>100</v>
      </c>
      <c r="E88" s="41"/>
      <c r="F88" s="35">
        <v>7408.38</v>
      </c>
      <c r="G88" s="364">
        <f t="shared" si="3"/>
        <v>7408.38</v>
      </c>
    </row>
    <row r="89" spans="1:7" ht="17.25" customHeight="1" x14ac:dyDescent="0.2">
      <c r="A89" s="517"/>
      <c r="B89" s="43">
        <v>2582</v>
      </c>
      <c r="C89" s="36" t="s">
        <v>49</v>
      </c>
      <c r="D89" s="37">
        <v>100</v>
      </c>
      <c r="E89" s="41"/>
      <c r="F89" s="35">
        <v>11388.58</v>
      </c>
      <c r="G89" s="364">
        <f t="shared" si="3"/>
        <v>11388.58</v>
      </c>
    </row>
    <row r="90" spans="1:7" ht="17.25" customHeight="1" x14ac:dyDescent="0.2">
      <c r="A90" s="517"/>
      <c r="B90" s="43">
        <v>2551</v>
      </c>
      <c r="C90" s="36" t="s">
        <v>50</v>
      </c>
      <c r="D90" s="37">
        <v>200</v>
      </c>
      <c r="E90" s="41"/>
      <c r="F90" s="35">
        <v>10980.78</v>
      </c>
      <c r="G90" s="364">
        <f t="shared" si="3"/>
        <v>10980.78</v>
      </c>
    </row>
    <row r="91" spans="1:7" ht="17.25" customHeight="1" x14ac:dyDescent="0.2">
      <c r="A91" s="517"/>
      <c r="B91" s="43">
        <v>2552</v>
      </c>
      <c r="C91" s="36" t="s">
        <v>51</v>
      </c>
      <c r="D91" s="37">
        <v>200</v>
      </c>
      <c r="E91" s="41"/>
      <c r="F91" s="35">
        <v>14668.88</v>
      </c>
      <c r="G91" s="364">
        <f t="shared" si="3"/>
        <v>14668.88</v>
      </c>
    </row>
    <row r="92" spans="1:7" ht="17.25" customHeight="1" x14ac:dyDescent="0.2">
      <c r="A92" s="517"/>
      <c r="B92" s="43">
        <v>2553</v>
      </c>
      <c r="C92" s="36" t="s">
        <v>52</v>
      </c>
      <c r="D92" s="37">
        <v>220</v>
      </c>
      <c r="E92" s="41"/>
      <c r="F92" s="35">
        <v>22978.18</v>
      </c>
      <c r="G92" s="364">
        <f t="shared" si="3"/>
        <v>22978.18</v>
      </c>
    </row>
    <row r="93" spans="1:7" ht="17.25" customHeight="1" x14ac:dyDescent="0.2">
      <c r="A93" s="517"/>
      <c r="B93" s="43" t="s">
        <v>53</v>
      </c>
      <c r="C93" s="36" t="s">
        <v>54</v>
      </c>
      <c r="D93" s="37">
        <v>224</v>
      </c>
      <c r="E93" s="41"/>
      <c r="F93" s="35">
        <v>23388.880000000001</v>
      </c>
      <c r="G93" s="364">
        <f t="shared" si="3"/>
        <v>23388.880000000001</v>
      </c>
    </row>
    <row r="94" spans="1:7" ht="17.25" customHeight="1" x14ac:dyDescent="0.2">
      <c r="A94" s="517"/>
      <c r="B94" s="43">
        <v>2571</v>
      </c>
      <c r="C94" s="36" t="s">
        <v>55</v>
      </c>
      <c r="D94" s="37">
        <v>200</v>
      </c>
      <c r="E94" s="41"/>
      <c r="F94" s="35">
        <v>13140.88</v>
      </c>
      <c r="G94" s="364">
        <f t="shared" si="3"/>
        <v>13140.88</v>
      </c>
    </row>
    <row r="95" spans="1:7" ht="17.25" customHeight="1" x14ac:dyDescent="0.2">
      <c r="A95" s="517"/>
      <c r="B95" s="43">
        <v>2572</v>
      </c>
      <c r="C95" s="36" t="s">
        <v>56</v>
      </c>
      <c r="D95" s="37">
        <v>200</v>
      </c>
      <c r="E95" s="41"/>
      <c r="F95" s="35">
        <v>18968.18</v>
      </c>
      <c r="G95" s="364">
        <f t="shared" si="3"/>
        <v>18968.18</v>
      </c>
    </row>
    <row r="96" spans="1:7" ht="17.25" customHeight="1" x14ac:dyDescent="0.2">
      <c r="A96" s="517"/>
      <c r="B96" s="43">
        <v>2556</v>
      </c>
      <c r="C96" s="36" t="s">
        <v>57</v>
      </c>
      <c r="D96" s="37">
        <v>200</v>
      </c>
      <c r="E96" s="41"/>
      <c r="F96" s="35">
        <v>33638.879999999997</v>
      </c>
      <c r="G96" s="364">
        <f t="shared" si="3"/>
        <v>33638.879999999997</v>
      </c>
    </row>
    <row r="97" spans="1:7" ht="17.25" customHeight="1" x14ac:dyDescent="0.2">
      <c r="A97" s="517"/>
      <c r="B97" s="43">
        <v>2587</v>
      </c>
      <c r="C97" s="36" t="s">
        <v>624</v>
      </c>
      <c r="D97" s="37">
        <v>222</v>
      </c>
      <c r="E97" s="41"/>
      <c r="F97" s="35">
        <v>34050.18</v>
      </c>
      <c r="G97" s="364">
        <f t="shared" si="3"/>
        <v>34050.18</v>
      </c>
    </row>
    <row r="98" spans="1:7" ht="17.25" customHeight="1" x14ac:dyDescent="0.2">
      <c r="A98" s="517"/>
      <c r="B98" s="43">
        <v>2583</v>
      </c>
      <c r="C98" s="36" t="s">
        <v>58</v>
      </c>
      <c r="D98" s="37">
        <v>200</v>
      </c>
      <c r="E98" s="41"/>
      <c r="F98" s="35">
        <v>14898.88</v>
      </c>
      <c r="G98" s="364">
        <f t="shared" si="3"/>
        <v>14898.88</v>
      </c>
    </row>
    <row r="99" spans="1:7" ht="17.25" customHeight="1" x14ac:dyDescent="0.2">
      <c r="A99" s="517"/>
      <c r="B99" s="43">
        <v>2584</v>
      </c>
      <c r="C99" s="36" t="s">
        <v>59</v>
      </c>
      <c r="D99" s="37">
        <v>200</v>
      </c>
      <c r="E99" s="41"/>
      <c r="F99" s="35">
        <v>22778.18</v>
      </c>
      <c r="G99" s="364">
        <f t="shared" si="3"/>
        <v>22778.18</v>
      </c>
    </row>
    <row r="100" spans="1:7" ht="17.25" customHeight="1" thickBot="1" x14ac:dyDescent="0.25">
      <c r="A100" s="518"/>
      <c r="B100" s="448">
        <v>2586</v>
      </c>
      <c r="C100" s="365" t="s">
        <v>625</v>
      </c>
      <c r="D100" s="366">
        <v>222</v>
      </c>
      <c r="E100" s="367"/>
      <c r="F100" s="449">
        <v>38738.379999999997</v>
      </c>
      <c r="G100" s="368">
        <f t="shared" si="3"/>
        <v>38738.379999999997</v>
      </c>
    </row>
    <row r="101" spans="1:7" ht="20.100000000000001" customHeight="1" x14ac:dyDescent="0.25">
      <c r="A101" s="519" t="s">
        <v>654</v>
      </c>
      <c r="B101" s="520"/>
      <c r="C101" s="520"/>
      <c r="D101" s="520"/>
      <c r="E101" s="520"/>
      <c r="F101" s="520"/>
      <c r="G101" s="521"/>
    </row>
    <row r="102" spans="1:7" ht="20.100000000000001" customHeight="1" thickBot="1" x14ac:dyDescent="0.3">
      <c r="A102" s="522" t="s">
        <v>659</v>
      </c>
      <c r="B102" s="523"/>
      <c r="C102" s="523"/>
      <c r="D102" s="523"/>
      <c r="E102" s="523"/>
      <c r="F102" s="523"/>
      <c r="G102" s="524"/>
    </row>
    <row r="103" spans="1:7" ht="16.5" customHeight="1" x14ac:dyDescent="0.2">
      <c r="A103" s="501"/>
      <c r="B103" s="79">
        <v>20101</v>
      </c>
      <c r="C103" s="73" t="s">
        <v>60</v>
      </c>
      <c r="D103" s="71">
        <v>800</v>
      </c>
      <c r="E103" s="80">
        <v>0.03</v>
      </c>
      <c r="F103" s="418">
        <v>7.38</v>
      </c>
      <c r="G103" s="153">
        <f t="shared" ref="G103:G134" si="4">ROUND((F103-F103/100*$F$10),2)</f>
        <v>7.38</v>
      </c>
    </row>
    <row r="104" spans="1:7" ht="16.5" customHeight="1" x14ac:dyDescent="0.2">
      <c r="A104" s="491"/>
      <c r="B104" s="48">
        <v>20102</v>
      </c>
      <c r="C104" s="36" t="s">
        <v>61</v>
      </c>
      <c r="D104" s="37">
        <v>500</v>
      </c>
      <c r="E104" s="49">
        <v>0.03</v>
      </c>
      <c r="F104" s="419">
        <v>10.78</v>
      </c>
      <c r="G104" s="154">
        <f t="shared" si="4"/>
        <v>10.78</v>
      </c>
    </row>
    <row r="105" spans="1:7" ht="16.5" customHeight="1" x14ac:dyDescent="0.2">
      <c r="A105" s="491"/>
      <c r="B105" s="48">
        <v>20103</v>
      </c>
      <c r="C105" s="36" t="s">
        <v>62</v>
      </c>
      <c r="D105" s="37">
        <v>250</v>
      </c>
      <c r="E105" s="49">
        <v>0.03</v>
      </c>
      <c r="F105" s="419">
        <v>19.38</v>
      </c>
      <c r="G105" s="154">
        <f t="shared" si="4"/>
        <v>19.38</v>
      </c>
    </row>
    <row r="106" spans="1:7" ht="16.5" customHeight="1" x14ac:dyDescent="0.2">
      <c r="A106" s="491"/>
      <c r="B106" s="48">
        <v>20104</v>
      </c>
      <c r="C106" s="36" t="s">
        <v>63</v>
      </c>
      <c r="D106" s="37">
        <v>150</v>
      </c>
      <c r="E106" s="49">
        <v>0.03</v>
      </c>
      <c r="F106" s="419">
        <v>33.880000000000003</v>
      </c>
      <c r="G106" s="154">
        <f t="shared" si="4"/>
        <v>33.880000000000003</v>
      </c>
    </row>
    <row r="107" spans="1:7" ht="16.5" customHeight="1" x14ac:dyDescent="0.2">
      <c r="A107" s="491"/>
      <c r="B107" s="48">
        <v>20105</v>
      </c>
      <c r="C107" s="36" t="s">
        <v>64</v>
      </c>
      <c r="D107" s="37">
        <v>80</v>
      </c>
      <c r="E107" s="49">
        <v>0.03</v>
      </c>
      <c r="F107" s="419">
        <v>57.28</v>
      </c>
      <c r="G107" s="154">
        <f t="shared" si="4"/>
        <v>57.28</v>
      </c>
    </row>
    <row r="108" spans="1:7" ht="16.5" customHeight="1" x14ac:dyDescent="0.2">
      <c r="A108" s="491"/>
      <c r="B108" s="48">
        <v>20106</v>
      </c>
      <c r="C108" s="36" t="s">
        <v>65</v>
      </c>
      <c r="D108" s="37">
        <v>60</v>
      </c>
      <c r="E108" s="49">
        <v>0.03</v>
      </c>
      <c r="F108" s="419">
        <v>97.18</v>
      </c>
      <c r="G108" s="154">
        <f t="shared" si="4"/>
        <v>97.18</v>
      </c>
    </row>
    <row r="109" spans="1:7" ht="16.5" customHeight="1" x14ac:dyDescent="0.2">
      <c r="A109" s="491"/>
      <c r="B109" s="48">
        <v>20107</v>
      </c>
      <c r="C109" s="36" t="s">
        <v>66</v>
      </c>
      <c r="D109" s="37">
        <v>32</v>
      </c>
      <c r="E109" s="49">
        <v>0.03</v>
      </c>
      <c r="F109" s="419">
        <v>189.78</v>
      </c>
      <c r="G109" s="154">
        <f>ROUND((F109-F109/100*$F$10),2)</f>
        <v>189.78</v>
      </c>
    </row>
    <row r="110" spans="1:7" ht="16.5" customHeight="1" x14ac:dyDescent="0.2">
      <c r="A110" s="491"/>
      <c r="B110" s="48">
        <v>20108</v>
      </c>
      <c r="C110" s="36" t="s">
        <v>67</v>
      </c>
      <c r="D110" s="37">
        <v>24</v>
      </c>
      <c r="E110" s="49">
        <v>0.03</v>
      </c>
      <c r="F110" s="419">
        <v>296.27999999999997</v>
      </c>
      <c r="G110" s="154">
        <f t="shared" si="4"/>
        <v>296.27999999999997</v>
      </c>
    </row>
    <row r="111" spans="1:7" ht="16.5" customHeight="1" x14ac:dyDescent="0.2">
      <c r="A111" s="491"/>
      <c r="B111" s="48">
        <v>20109</v>
      </c>
      <c r="C111" s="36" t="s">
        <v>68</v>
      </c>
      <c r="D111" s="37">
        <v>12</v>
      </c>
      <c r="E111" s="49">
        <v>0.03</v>
      </c>
      <c r="F111" s="419">
        <v>548.58000000000004</v>
      </c>
      <c r="G111" s="154">
        <f t="shared" si="4"/>
        <v>548.58000000000004</v>
      </c>
    </row>
    <row r="112" spans="1:7" ht="16.5" customHeight="1" x14ac:dyDescent="0.2">
      <c r="A112" s="491"/>
      <c r="B112" s="48">
        <v>20110</v>
      </c>
      <c r="C112" s="36" t="s">
        <v>69</v>
      </c>
      <c r="D112" s="37">
        <v>6</v>
      </c>
      <c r="E112" s="49">
        <v>0.03</v>
      </c>
      <c r="F112" s="419">
        <v>998.88</v>
      </c>
      <c r="G112" s="154">
        <f t="shared" si="4"/>
        <v>998.88</v>
      </c>
    </row>
    <row r="113" spans="1:7" ht="16.5" customHeight="1" x14ac:dyDescent="0.2">
      <c r="A113" s="491"/>
      <c r="B113" s="48">
        <v>20111</v>
      </c>
      <c r="C113" s="36" t="s">
        <v>70</v>
      </c>
      <c r="D113" s="37">
        <v>9</v>
      </c>
      <c r="E113" s="49">
        <v>0.03</v>
      </c>
      <c r="F113" s="419">
        <v>768.88</v>
      </c>
      <c r="G113" s="154">
        <f t="shared" si="4"/>
        <v>768.88</v>
      </c>
    </row>
    <row r="114" spans="1:7" ht="16.5" customHeight="1" x14ac:dyDescent="0.2">
      <c r="A114" s="491"/>
      <c r="B114" s="48">
        <v>20112</v>
      </c>
      <c r="C114" s="36" t="s">
        <v>71</v>
      </c>
      <c r="D114" s="37">
        <v>6</v>
      </c>
      <c r="E114" s="49">
        <v>0.03</v>
      </c>
      <c r="F114" s="419">
        <v>1398.88</v>
      </c>
      <c r="G114" s="154">
        <f t="shared" si="4"/>
        <v>1398.88</v>
      </c>
    </row>
    <row r="115" spans="1:7" ht="16.5" customHeight="1" x14ac:dyDescent="0.2">
      <c r="A115" s="491"/>
      <c r="B115" s="48">
        <v>20113</v>
      </c>
      <c r="C115" s="36" t="s">
        <v>72</v>
      </c>
      <c r="D115" s="33">
        <v>4</v>
      </c>
      <c r="E115" s="49">
        <v>0.03</v>
      </c>
      <c r="F115" s="419">
        <v>1278.8800000000001</v>
      </c>
      <c r="G115" s="154">
        <f t="shared" si="4"/>
        <v>1278.8800000000001</v>
      </c>
    </row>
    <row r="116" spans="1:7" ht="16.5" customHeight="1" thickBot="1" x14ac:dyDescent="0.25">
      <c r="A116" s="492"/>
      <c r="B116" s="268">
        <v>20114</v>
      </c>
      <c r="C116" s="156" t="s">
        <v>73</v>
      </c>
      <c r="D116" s="269">
        <v>4</v>
      </c>
      <c r="E116" s="270">
        <v>0.03</v>
      </c>
      <c r="F116" s="420">
        <v>2018.48</v>
      </c>
      <c r="G116" s="260">
        <f t="shared" si="4"/>
        <v>2018.48</v>
      </c>
    </row>
    <row r="117" spans="1:7" ht="16.5" customHeight="1" x14ac:dyDescent="0.2">
      <c r="A117" s="501"/>
      <c r="B117" s="79">
        <v>20201</v>
      </c>
      <c r="C117" s="73" t="s">
        <v>74</v>
      </c>
      <c r="D117" s="71">
        <v>400</v>
      </c>
      <c r="E117" s="80">
        <v>0.03</v>
      </c>
      <c r="F117" s="418">
        <v>12.58</v>
      </c>
      <c r="G117" s="153">
        <f t="shared" si="4"/>
        <v>12.58</v>
      </c>
    </row>
    <row r="118" spans="1:7" ht="16.5" customHeight="1" x14ac:dyDescent="0.2">
      <c r="A118" s="491"/>
      <c r="B118" s="48">
        <v>20202</v>
      </c>
      <c r="C118" s="36" t="s">
        <v>75</v>
      </c>
      <c r="D118" s="37">
        <v>250</v>
      </c>
      <c r="E118" s="49">
        <v>0.03</v>
      </c>
      <c r="F118" s="419">
        <v>18.68</v>
      </c>
      <c r="G118" s="154">
        <f t="shared" si="4"/>
        <v>18.68</v>
      </c>
    </row>
    <row r="119" spans="1:7" ht="16.5" customHeight="1" x14ac:dyDescent="0.2">
      <c r="A119" s="491"/>
      <c r="B119" s="48">
        <v>20203</v>
      </c>
      <c r="C119" s="36" t="s">
        <v>76</v>
      </c>
      <c r="D119" s="37">
        <v>250</v>
      </c>
      <c r="E119" s="49">
        <v>0.03</v>
      </c>
      <c r="F119" s="419">
        <v>19.579999999999998</v>
      </c>
      <c r="G119" s="154">
        <f t="shared" si="4"/>
        <v>19.579999999999998</v>
      </c>
    </row>
    <row r="120" spans="1:7" ht="16.5" customHeight="1" x14ac:dyDescent="0.2">
      <c r="A120" s="491"/>
      <c r="B120" s="48">
        <v>20204</v>
      </c>
      <c r="C120" s="36" t="s">
        <v>77</v>
      </c>
      <c r="D120" s="37">
        <v>150</v>
      </c>
      <c r="E120" s="49">
        <v>0.03</v>
      </c>
      <c r="F120" s="419">
        <v>33.58</v>
      </c>
      <c r="G120" s="154">
        <f t="shared" si="4"/>
        <v>33.58</v>
      </c>
    </row>
    <row r="121" spans="1:7" ht="16.5" customHeight="1" x14ac:dyDescent="0.2">
      <c r="A121" s="491"/>
      <c r="B121" s="48">
        <v>20205</v>
      </c>
      <c r="C121" s="36" t="s">
        <v>78</v>
      </c>
      <c r="D121" s="37">
        <v>150</v>
      </c>
      <c r="E121" s="49">
        <v>0.03</v>
      </c>
      <c r="F121" s="419">
        <v>35.28</v>
      </c>
      <c r="G121" s="154">
        <f t="shared" si="4"/>
        <v>35.28</v>
      </c>
    </row>
    <row r="122" spans="1:7" ht="16.5" customHeight="1" x14ac:dyDescent="0.2">
      <c r="A122" s="491"/>
      <c r="B122" s="48">
        <v>20206</v>
      </c>
      <c r="C122" s="36" t="s">
        <v>79</v>
      </c>
      <c r="D122" s="37">
        <v>100</v>
      </c>
      <c r="E122" s="49">
        <v>0.03</v>
      </c>
      <c r="F122" s="419">
        <v>62.78</v>
      </c>
      <c r="G122" s="154">
        <f t="shared" si="4"/>
        <v>62.78</v>
      </c>
    </row>
    <row r="123" spans="1:7" ht="16.5" customHeight="1" x14ac:dyDescent="0.2">
      <c r="A123" s="491"/>
      <c r="B123" s="48">
        <v>20207</v>
      </c>
      <c r="C123" s="36" t="s">
        <v>80</v>
      </c>
      <c r="D123" s="37">
        <v>75</v>
      </c>
      <c r="E123" s="49">
        <v>0.03</v>
      </c>
      <c r="F123" s="419">
        <v>81.680000000000007</v>
      </c>
      <c r="G123" s="154">
        <f t="shared" si="4"/>
        <v>81.680000000000007</v>
      </c>
    </row>
    <row r="124" spans="1:7" ht="16.5" customHeight="1" thickBot="1" x14ac:dyDescent="0.25">
      <c r="A124" s="502"/>
      <c r="B124" s="276">
        <v>20208</v>
      </c>
      <c r="C124" s="81" t="s">
        <v>81</v>
      </c>
      <c r="D124" s="82">
        <v>50</v>
      </c>
      <c r="E124" s="94">
        <v>0.03</v>
      </c>
      <c r="F124" s="420">
        <v>144.47999999999999</v>
      </c>
      <c r="G124" s="179">
        <f t="shared" si="4"/>
        <v>144.47999999999999</v>
      </c>
    </row>
    <row r="125" spans="1:7" ht="15" customHeight="1" x14ac:dyDescent="0.2">
      <c r="A125" s="490"/>
      <c r="B125" s="266">
        <v>20301</v>
      </c>
      <c r="C125" s="263" t="s">
        <v>82</v>
      </c>
      <c r="D125" s="252">
        <v>500</v>
      </c>
      <c r="E125" s="267">
        <v>0.03</v>
      </c>
      <c r="F125" s="418">
        <v>8.68</v>
      </c>
      <c r="G125" s="255">
        <f t="shared" si="4"/>
        <v>8.68</v>
      </c>
    </row>
    <row r="126" spans="1:7" ht="15" customHeight="1" x14ac:dyDescent="0.2">
      <c r="A126" s="491"/>
      <c r="B126" s="48">
        <v>20302</v>
      </c>
      <c r="C126" s="36" t="s">
        <v>83</v>
      </c>
      <c r="D126" s="37">
        <v>500</v>
      </c>
      <c r="E126" s="49">
        <v>0.03</v>
      </c>
      <c r="F126" s="419">
        <v>10.58</v>
      </c>
      <c r="G126" s="154">
        <f t="shared" si="4"/>
        <v>10.58</v>
      </c>
    </row>
    <row r="127" spans="1:7" ht="15" customHeight="1" x14ac:dyDescent="0.2">
      <c r="A127" s="491"/>
      <c r="B127" s="48">
        <v>20303</v>
      </c>
      <c r="C127" s="36" t="s">
        <v>84</v>
      </c>
      <c r="D127" s="37">
        <v>400</v>
      </c>
      <c r="E127" s="49">
        <v>0.03</v>
      </c>
      <c r="F127" s="419">
        <v>15.08</v>
      </c>
      <c r="G127" s="154">
        <f t="shared" si="4"/>
        <v>15.08</v>
      </c>
    </row>
    <row r="128" spans="1:7" ht="15" customHeight="1" x14ac:dyDescent="0.2">
      <c r="A128" s="491"/>
      <c r="B128" s="48">
        <v>20304</v>
      </c>
      <c r="C128" s="36" t="s">
        <v>85</v>
      </c>
      <c r="D128" s="40">
        <v>200</v>
      </c>
      <c r="E128" s="49">
        <v>0.03</v>
      </c>
      <c r="F128" s="419">
        <v>21.48</v>
      </c>
      <c r="G128" s="154">
        <f t="shared" si="4"/>
        <v>21.48</v>
      </c>
    </row>
    <row r="129" spans="1:7" ht="15" customHeight="1" x14ac:dyDescent="0.2">
      <c r="A129" s="491"/>
      <c r="B129" s="48">
        <v>20305</v>
      </c>
      <c r="C129" s="36" t="s">
        <v>86</v>
      </c>
      <c r="D129" s="40">
        <v>200</v>
      </c>
      <c r="E129" s="49">
        <v>0.03</v>
      </c>
      <c r="F129" s="419">
        <v>23.38</v>
      </c>
      <c r="G129" s="154">
        <f t="shared" si="4"/>
        <v>23.38</v>
      </c>
    </row>
    <row r="130" spans="1:7" ht="15" customHeight="1" x14ac:dyDescent="0.2">
      <c r="A130" s="491"/>
      <c r="B130" s="48">
        <v>20306</v>
      </c>
      <c r="C130" s="36" t="s">
        <v>87</v>
      </c>
      <c r="D130" s="37">
        <v>200</v>
      </c>
      <c r="E130" s="49">
        <v>0.03</v>
      </c>
      <c r="F130" s="419">
        <v>25.08</v>
      </c>
      <c r="G130" s="154">
        <f t="shared" si="4"/>
        <v>25.08</v>
      </c>
    </row>
    <row r="131" spans="1:7" ht="15" customHeight="1" x14ac:dyDescent="0.2">
      <c r="A131" s="491"/>
      <c r="B131" s="48">
        <v>20307</v>
      </c>
      <c r="C131" s="36" t="s">
        <v>88</v>
      </c>
      <c r="D131" s="40">
        <v>150</v>
      </c>
      <c r="E131" s="49">
        <v>0.03</v>
      </c>
      <c r="F131" s="419">
        <v>36.28</v>
      </c>
      <c r="G131" s="154">
        <f t="shared" si="4"/>
        <v>36.28</v>
      </c>
    </row>
    <row r="132" spans="1:7" ht="15" customHeight="1" x14ac:dyDescent="0.2">
      <c r="A132" s="491"/>
      <c r="B132" s="48">
        <v>20308</v>
      </c>
      <c r="C132" s="36" t="s">
        <v>89</v>
      </c>
      <c r="D132" s="40">
        <v>150</v>
      </c>
      <c r="E132" s="49">
        <v>0.03</v>
      </c>
      <c r="F132" s="419">
        <v>38.979999999999997</v>
      </c>
      <c r="G132" s="154">
        <f t="shared" si="4"/>
        <v>38.979999999999997</v>
      </c>
    </row>
    <row r="133" spans="1:7" ht="15" customHeight="1" x14ac:dyDescent="0.2">
      <c r="A133" s="491"/>
      <c r="B133" s="48">
        <v>20309</v>
      </c>
      <c r="C133" s="36" t="s">
        <v>90</v>
      </c>
      <c r="D133" s="40">
        <v>100</v>
      </c>
      <c r="E133" s="49">
        <v>0.03</v>
      </c>
      <c r="F133" s="419">
        <v>40.18</v>
      </c>
      <c r="G133" s="154">
        <f t="shared" si="4"/>
        <v>40.18</v>
      </c>
    </row>
    <row r="134" spans="1:7" ht="15" customHeight="1" x14ac:dyDescent="0.2">
      <c r="A134" s="491"/>
      <c r="B134" s="48">
        <v>20310</v>
      </c>
      <c r="C134" s="36" t="s">
        <v>91</v>
      </c>
      <c r="D134" s="37">
        <v>150</v>
      </c>
      <c r="E134" s="49">
        <v>0.03</v>
      </c>
      <c r="F134" s="419">
        <v>42.08</v>
      </c>
      <c r="G134" s="154">
        <f t="shared" si="4"/>
        <v>42.08</v>
      </c>
    </row>
    <row r="135" spans="1:7" ht="15" customHeight="1" x14ac:dyDescent="0.2">
      <c r="A135" s="491"/>
      <c r="B135" s="48">
        <v>20311</v>
      </c>
      <c r="C135" s="36" t="s">
        <v>92</v>
      </c>
      <c r="D135" s="40">
        <v>100</v>
      </c>
      <c r="E135" s="49">
        <v>0.03</v>
      </c>
      <c r="F135" s="419">
        <v>63.88</v>
      </c>
      <c r="G135" s="154">
        <f t="shared" ref="G135:G166" si="5">ROUND((F135-F135/100*$F$10),2)</f>
        <v>63.88</v>
      </c>
    </row>
    <row r="136" spans="1:7" ht="15" customHeight="1" x14ac:dyDescent="0.2">
      <c r="A136" s="491"/>
      <c r="B136" s="48">
        <v>20312</v>
      </c>
      <c r="C136" s="36" t="s">
        <v>93</v>
      </c>
      <c r="D136" s="40">
        <v>100</v>
      </c>
      <c r="E136" s="49">
        <v>0.03</v>
      </c>
      <c r="F136" s="419">
        <v>65.08</v>
      </c>
      <c r="G136" s="154">
        <f t="shared" si="5"/>
        <v>65.08</v>
      </c>
    </row>
    <row r="137" spans="1:7" ht="15" customHeight="1" x14ac:dyDescent="0.2">
      <c r="A137" s="491"/>
      <c r="B137" s="48">
        <v>20313</v>
      </c>
      <c r="C137" s="36" t="s">
        <v>94</v>
      </c>
      <c r="D137" s="40">
        <v>100</v>
      </c>
      <c r="E137" s="49">
        <v>0.03</v>
      </c>
      <c r="F137" s="419">
        <v>67.08</v>
      </c>
      <c r="G137" s="154">
        <f t="shared" si="5"/>
        <v>67.08</v>
      </c>
    </row>
    <row r="138" spans="1:7" ht="15" customHeight="1" x14ac:dyDescent="0.2">
      <c r="A138" s="491"/>
      <c r="B138" s="48">
        <v>20314</v>
      </c>
      <c r="C138" s="36" t="s">
        <v>95</v>
      </c>
      <c r="D138" s="37">
        <v>80</v>
      </c>
      <c r="E138" s="49">
        <v>0.03</v>
      </c>
      <c r="F138" s="419">
        <v>71.180000000000007</v>
      </c>
      <c r="G138" s="154">
        <f t="shared" si="5"/>
        <v>71.180000000000007</v>
      </c>
    </row>
    <row r="139" spans="1:7" ht="15" customHeight="1" x14ac:dyDescent="0.2">
      <c r="A139" s="491"/>
      <c r="B139" s="48">
        <v>20315</v>
      </c>
      <c r="C139" s="36" t="s">
        <v>96</v>
      </c>
      <c r="D139" s="40">
        <v>64</v>
      </c>
      <c r="E139" s="49">
        <v>0.03</v>
      </c>
      <c r="F139" s="419">
        <v>77.78</v>
      </c>
      <c r="G139" s="154">
        <f t="shared" si="5"/>
        <v>77.78</v>
      </c>
    </row>
    <row r="140" spans="1:7" ht="15" customHeight="1" x14ac:dyDescent="0.2">
      <c r="A140" s="491"/>
      <c r="B140" s="48">
        <v>20316</v>
      </c>
      <c r="C140" s="36" t="s">
        <v>97</v>
      </c>
      <c r="D140" s="40">
        <v>48</v>
      </c>
      <c r="E140" s="49">
        <v>0.03</v>
      </c>
      <c r="F140" s="419">
        <v>127.28</v>
      </c>
      <c r="G140" s="154">
        <f t="shared" si="5"/>
        <v>127.28</v>
      </c>
    </row>
    <row r="141" spans="1:7" ht="15" customHeight="1" x14ac:dyDescent="0.2">
      <c r="A141" s="491"/>
      <c r="B141" s="48">
        <v>20317</v>
      </c>
      <c r="C141" s="36" t="s">
        <v>98</v>
      </c>
      <c r="D141" s="40">
        <v>36</v>
      </c>
      <c r="E141" s="49">
        <v>0.03</v>
      </c>
      <c r="F141" s="419">
        <v>198.38</v>
      </c>
      <c r="G141" s="154">
        <f t="shared" si="5"/>
        <v>198.38</v>
      </c>
    </row>
    <row r="142" spans="1:7" ht="15" customHeight="1" x14ac:dyDescent="0.2">
      <c r="A142" s="491"/>
      <c r="B142" s="48">
        <v>20318</v>
      </c>
      <c r="C142" s="36" t="s">
        <v>99</v>
      </c>
      <c r="D142" s="40">
        <v>27</v>
      </c>
      <c r="E142" s="49">
        <v>0.03</v>
      </c>
      <c r="F142" s="419">
        <v>228.38</v>
      </c>
      <c r="G142" s="154">
        <f t="shared" si="5"/>
        <v>228.38</v>
      </c>
    </row>
    <row r="143" spans="1:7" ht="15" customHeight="1" x14ac:dyDescent="0.2">
      <c r="A143" s="491"/>
      <c r="B143" s="48">
        <v>20319</v>
      </c>
      <c r="C143" s="36" t="s">
        <v>100</v>
      </c>
      <c r="D143" s="40">
        <v>24</v>
      </c>
      <c r="E143" s="49">
        <v>0.03</v>
      </c>
      <c r="F143" s="419">
        <v>266.27999999999997</v>
      </c>
      <c r="G143" s="154">
        <f t="shared" si="5"/>
        <v>266.27999999999997</v>
      </c>
    </row>
    <row r="144" spans="1:7" ht="15" customHeight="1" x14ac:dyDescent="0.2">
      <c r="A144" s="491"/>
      <c r="B144" s="48">
        <v>20320</v>
      </c>
      <c r="C144" s="36" t="s">
        <v>101</v>
      </c>
      <c r="D144" s="40">
        <v>24</v>
      </c>
      <c r="E144" s="49">
        <v>0.03</v>
      </c>
      <c r="F144" s="419">
        <v>302.18</v>
      </c>
      <c r="G144" s="154">
        <f t="shared" si="5"/>
        <v>302.18</v>
      </c>
    </row>
    <row r="145" spans="1:10" ht="15" customHeight="1" x14ac:dyDescent="0.2">
      <c r="A145" s="491"/>
      <c r="B145" s="48">
        <v>20321</v>
      </c>
      <c r="C145" s="36" t="s">
        <v>102</v>
      </c>
      <c r="D145" s="40">
        <v>16</v>
      </c>
      <c r="E145" s="49">
        <v>0.03</v>
      </c>
      <c r="F145" s="419">
        <v>338.68</v>
      </c>
      <c r="G145" s="154">
        <f t="shared" si="5"/>
        <v>338.68</v>
      </c>
    </row>
    <row r="146" spans="1:10" ht="15" customHeight="1" x14ac:dyDescent="0.2">
      <c r="A146" s="491"/>
      <c r="B146" s="48">
        <v>20322</v>
      </c>
      <c r="C146" s="36" t="s">
        <v>103</v>
      </c>
      <c r="D146" s="40">
        <v>16</v>
      </c>
      <c r="E146" s="49">
        <v>0.03</v>
      </c>
      <c r="F146" s="419">
        <v>378.58</v>
      </c>
      <c r="G146" s="154">
        <f t="shared" si="5"/>
        <v>378.58</v>
      </c>
    </row>
    <row r="147" spans="1:10" ht="15" customHeight="1" x14ac:dyDescent="0.2">
      <c r="A147" s="491"/>
      <c r="B147" s="48">
        <v>20323</v>
      </c>
      <c r="C147" s="36" t="s">
        <v>104</v>
      </c>
      <c r="D147" s="40">
        <v>16</v>
      </c>
      <c r="E147" s="49">
        <v>0.03</v>
      </c>
      <c r="F147" s="419">
        <v>738.88</v>
      </c>
      <c r="G147" s="154">
        <f t="shared" si="5"/>
        <v>738.88</v>
      </c>
    </row>
    <row r="148" spans="1:10" ht="15" customHeight="1" x14ac:dyDescent="0.2">
      <c r="A148" s="491"/>
      <c r="B148" s="48">
        <v>20324</v>
      </c>
      <c r="C148" s="36" t="s">
        <v>105</v>
      </c>
      <c r="D148" s="40">
        <v>16</v>
      </c>
      <c r="E148" s="49">
        <v>0.03</v>
      </c>
      <c r="F148" s="419">
        <v>828.58</v>
      </c>
      <c r="G148" s="154">
        <f t="shared" si="5"/>
        <v>828.58</v>
      </c>
    </row>
    <row r="149" spans="1:10" ht="15" customHeight="1" x14ac:dyDescent="0.2">
      <c r="A149" s="491"/>
      <c r="B149" s="48">
        <v>20325</v>
      </c>
      <c r="C149" s="36" t="s">
        <v>106</v>
      </c>
      <c r="D149" s="40">
        <v>9</v>
      </c>
      <c r="E149" s="49">
        <v>0.03</v>
      </c>
      <c r="F149" s="419">
        <v>980.68</v>
      </c>
      <c r="G149" s="154">
        <f t="shared" si="5"/>
        <v>980.68</v>
      </c>
    </row>
    <row r="150" spans="1:10" ht="15" customHeight="1" x14ac:dyDescent="0.2">
      <c r="A150" s="491"/>
      <c r="B150" s="50">
        <v>20326</v>
      </c>
      <c r="C150" s="36" t="s">
        <v>107</v>
      </c>
      <c r="D150" s="37">
        <v>6</v>
      </c>
      <c r="E150" s="49">
        <v>0.03</v>
      </c>
      <c r="F150" s="419">
        <v>1028.48</v>
      </c>
      <c r="G150" s="154">
        <f t="shared" si="5"/>
        <v>1028.48</v>
      </c>
    </row>
    <row r="151" spans="1:10" ht="15" customHeight="1" x14ac:dyDescent="0.2">
      <c r="A151" s="491"/>
      <c r="B151" s="50">
        <v>20327</v>
      </c>
      <c r="C151" s="36" t="s">
        <v>108</v>
      </c>
      <c r="D151" s="37">
        <v>6</v>
      </c>
      <c r="E151" s="49">
        <v>0.03</v>
      </c>
      <c r="F151" s="419">
        <v>1438.58</v>
      </c>
      <c r="G151" s="154">
        <f t="shared" si="5"/>
        <v>1438.58</v>
      </c>
    </row>
    <row r="152" spans="1:10" ht="15" customHeight="1" thickBot="1" x14ac:dyDescent="0.25">
      <c r="A152" s="492"/>
      <c r="B152" s="277">
        <v>20328</v>
      </c>
      <c r="C152" s="156" t="s">
        <v>109</v>
      </c>
      <c r="D152" s="269">
        <v>4</v>
      </c>
      <c r="E152" s="270">
        <v>0.03</v>
      </c>
      <c r="F152" s="420">
        <v>2128.6799999999998</v>
      </c>
      <c r="G152" s="260">
        <f t="shared" si="5"/>
        <v>2128.6799999999998</v>
      </c>
    </row>
    <row r="153" spans="1:10" ht="18" customHeight="1" x14ac:dyDescent="0.2">
      <c r="A153" s="501"/>
      <c r="B153" s="79">
        <v>20401</v>
      </c>
      <c r="C153" s="73" t="s">
        <v>125</v>
      </c>
      <c r="D153" s="63">
        <v>200</v>
      </c>
      <c r="E153" s="80">
        <v>1.8749999999999999E-2</v>
      </c>
      <c r="F153" s="418">
        <v>88.88</v>
      </c>
      <c r="G153" s="153">
        <f t="shared" si="5"/>
        <v>88.88</v>
      </c>
    </row>
    <row r="154" spans="1:10" ht="18" customHeight="1" x14ac:dyDescent="0.2">
      <c r="A154" s="491"/>
      <c r="B154" s="48">
        <v>20402</v>
      </c>
      <c r="C154" s="36" t="s">
        <v>126</v>
      </c>
      <c r="D154" s="40">
        <v>100</v>
      </c>
      <c r="E154" s="49">
        <v>1.8749999999999999E-2</v>
      </c>
      <c r="F154" s="419">
        <v>113.08</v>
      </c>
      <c r="G154" s="154">
        <f t="shared" si="5"/>
        <v>113.08</v>
      </c>
    </row>
    <row r="155" spans="1:10" ht="18" customHeight="1" x14ac:dyDescent="0.2">
      <c r="A155" s="491"/>
      <c r="B155" s="48">
        <v>20403</v>
      </c>
      <c r="C155" s="36" t="s">
        <v>127</v>
      </c>
      <c r="D155" s="40">
        <v>100</v>
      </c>
      <c r="E155" s="49">
        <v>1.8749999999999999E-2</v>
      </c>
      <c r="F155" s="419">
        <v>292.88</v>
      </c>
      <c r="G155" s="154">
        <f t="shared" si="5"/>
        <v>292.88</v>
      </c>
    </row>
    <row r="156" spans="1:10" ht="18" customHeight="1" x14ac:dyDescent="0.2">
      <c r="A156" s="491"/>
      <c r="B156" s="48">
        <v>20404</v>
      </c>
      <c r="C156" s="36" t="s">
        <v>128</v>
      </c>
      <c r="D156" s="40">
        <v>100</v>
      </c>
      <c r="E156" s="49">
        <v>1.8749999999999999E-2</v>
      </c>
      <c r="F156" s="419">
        <v>70.88</v>
      </c>
      <c r="G156" s="154">
        <f t="shared" si="5"/>
        <v>70.88</v>
      </c>
    </row>
    <row r="157" spans="1:10" ht="18" customHeight="1" x14ac:dyDescent="0.2">
      <c r="A157" s="491"/>
      <c r="B157" s="48">
        <v>20405</v>
      </c>
      <c r="C157" s="36" t="s">
        <v>129</v>
      </c>
      <c r="D157" s="40">
        <v>100</v>
      </c>
      <c r="E157" s="49">
        <v>1.8749999999999999E-2</v>
      </c>
      <c r="F157" s="419">
        <v>111.88</v>
      </c>
      <c r="G157" s="154">
        <f t="shared" si="5"/>
        <v>111.88</v>
      </c>
    </row>
    <row r="158" spans="1:10" ht="18" customHeight="1" x14ac:dyDescent="0.2">
      <c r="A158" s="491"/>
      <c r="B158" s="48">
        <v>20406</v>
      </c>
      <c r="C158" s="36" t="s">
        <v>130</v>
      </c>
      <c r="D158" s="40">
        <v>100</v>
      </c>
      <c r="E158" s="49">
        <v>1.8749999999999999E-2</v>
      </c>
      <c r="F158" s="419">
        <v>287.88</v>
      </c>
      <c r="G158" s="154">
        <f t="shared" si="5"/>
        <v>287.88</v>
      </c>
      <c r="H158" s="20"/>
      <c r="I158" s="21"/>
      <c r="J158" s="22"/>
    </row>
    <row r="159" spans="1:10" ht="18" customHeight="1" x14ac:dyDescent="0.2">
      <c r="A159" s="491"/>
      <c r="B159" s="48">
        <v>20407</v>
      </c>
      <c r="C159" s="36" t="s">
        <v>131</v>
      </c>
      <c r="D159" s="40">
        <v>60</v>
      </c>
      <c r="E159" s="49">
        <v>1.8749999999999999E-2</v>
      </c>
      <c r="F159" s="419">
        <v>460.8</v>
      </c>
      <c r="G159" s="154">
        <f t="shared" si="5"/>
        <v>460.8</v>
      </c>
    </row>
    <row r="160" spans="1:10" ht="18" customHeight="1" x14ac:dyDescent="0.2">
      <c r="A160" s="491"/>
      <c r="B160" s="48">
        <v>20408</v>
      </c>
      <c r="C160" s="36" t="s">
        <v>132</v>
      </c>
      <c r="D160" s="37">
        <v>200</v>
      </c>
      <c r="E160" s="49">
        <v>1.8749999999999999E-2</v>
      </c>
      <c r="F160" s="419">
        <v>98.08</v>
      </c>
      <c r="G160" s="154">
        <f t="shared" si="5"/>
        <v>98.08</v>
      </c>
    </row>
    <row r="161" spans="1:7" ht="18" customHeight="1" x14ac:dyDescent="0.2">
      <c r="A161" s="491"/>
      <c r="B161" s="48">
        <v>20409</v>
      </c>
      <c r="C161" s="36" t="s">
        <v>133</v>
      </c>
      <c r="D161" s="40">
        <v>100</v>
      </c>
      <c r="E161" s="49">
        <v>1.8749999999999999E-2</v>
      </c>
      <c r="F161" s="419">
        <v>115.08</v>
      </c>
      <c r="G161" s="154">
        <f t="shared" si="5"/>
        <v>115.08</v>
      </c>
    </row>
    <row r="162" spans="1:7" ht="18" customHeight="1" x14ac:dyDescent="0.2">
      <c r="A162" s="491"/>
      <c r="B162" s="48">
        <v>20410</v>
      </c>
      <c r="C162" s="36" t="s">
        <v>134</v>
      </c>
      <c r="D162" s="40">
        <v>60</v>
      </c>
      <c r="E162" s="49">
        <v>1.8749999999999999E-2</v>
      </c>
      <c r="F162" s="419">
        <v>184.88</v>
      </c>
      <c r="G162" s="154">
        <f t="shared" si="5"/>
        <v>184.88</v>
      </c>
    </row>
    <row r="163" spans="1:7" ht="18" customHeight="1" thickBot="1" x14ac:dyDescent="0.25">
      <c r="A163" s="502"/>
      <c r="B163" s="276">
        <v>20411</v>
      </c>
      <c r="C163" s="81" t="s">
        <v>135</v>
      </c>
      <c r="D163" s="93">
        <v>60</v>
      </c>
      <c r="E163" s="94">
        <v>1.8749999999999999E-2</v>
      </c>
      <c r="F163" s="420">
        <v>430.88</v>
      </c>
      <c r="G163" s="179">
        <f t="shared" si="5"/>
        <v>430.88</v>
      </c>
    </row>
    <row r="164" spans="1:7" ht="25.5" customHeight="1" x14ac:dyDescent="0.2">
      <c r="A164" s="490"/>
      <c r="B164" s="266">
        <v>20412</v>
      </c>
      <c r="C164" s="263" t="s">
        <v>136</v>
      </c>
      <c r="D164" s="278" t="s">
        <v>525</v>
      </c>
      <c r="E164" s="267">
        <v>1.8749999999999999E-2</v>
      </c>
      <c r="F164" s="418">
        <v>97.08</v>
      </c>
      <c r="G164" s="255">
        <f t="shared" si="5"/>
        <v>97.08</v>
      </c>
    </row>
    <row r="165" spans="1:7" ht="25.5" customHeight="1" x14ac:dyDescent="0.2">
      <c r="A165" s="491"/>
      <c r="B165" s="48">
        <v>20413</v>
      </c>
      <c r="C165" s="36" t="s">
        <v>137</v>
      </c>
      <c r="D165" s="51" t="s">
        <v>526</v>
      </c>
      <c r="E165" s="49">
        <v>1.8749999999999999E-2</v>
      </c>
      <c r="F165" s="419">
        <v>473.88</v>
      </c>
      <c r="G165" s="154">
        <f t="shared" si="5"/>
        <v>473.88</v>
      </c>
    </row>
    <row r="166" spans="1:7" ht="25.5" customHeight="1" x14ac:dyDescent="0.2">
      <c r="A166" s="491"/>
      <c r="B166" s="48">
        <v>20414</v>
      </c>
      <c r="C166" s="36" t="s">
        <v>138</v>
      </c>
      <c r="D166" s="51" t="s">
        <v>526</v>
      </c>
      <c r="E166" s="49">
        <v>1.8749999999999999E-2</v>
      </c>
      <c r="F166" s="419">
        <v>608.88</v>
      </c>
      <c r="G166" s="154">
        <f t="shared" si="5"/>
        <v>608.88</v>
      </c>
    </row>
    <row r="167" spans="1:7" ht="25.5" customHeight="1" thickBot="1" x14ac:dyDescent="0.25">
      <c r="A167" s="492"/>
      <c r="B167" s="268">
        <v>20415</v>
      </c>
      <c r="C167" s="156" t="s">
        <v>139</v>
      </c>
      <c r="D167" s="279" t="s">
        <v>529</v>
      </c>
      <c r="E167" s="270">
        <v>1.8749999999999999E-2</v>
      </c>
      <c r="F167" s="420">
        <v>908.88</v>
      </c>
      <c r="G167" s="260">
        <f t="shared" ref="G167:G198" si="6">ROUND((F167-F167/100*$F$10),2)</f>
        <v>908.88</v>
      </c>
    </row>
    <row r="168" spans="1:7" ht="17.25" customHeight="1" x14ac:dyDescent="0.2">
      <c r="A168" s="501"/>
      <c r="B168" s="79">
        <v>20501</v>
      </c>
      <c r="C168" s="73" t="s">
        <v>140</v>
      </c>
      <c r="D168" s="63">
        <v>200</v>
      </c>
      <c r="E168" s="80">
        <v>1.8749999999999999E-2</v>
      </c>
      <c r="F168" s="418">
        <v>104.88</v>
      </c>
      <c r="G168" s="153">
        <f t="shared" si="6"/>
        <v>104.88</v>
      </c>
    </row>
    <row r="169" spans="1:7" ht="17.25" customHeight="1" x14ac:dyDescent="0.2">
      <c r="A169" s="491"/>
      <c r="B169" s="48">
        <v>20502</v>
      </c>
      <c r="C169" s="36" t="s">
        <v>141</v>
      </c>
      <c r="D169" s="40">
        <v>100</v>
      </c>
      <c r="E169" s="49">
        <v>1.8749999999999999E-2</v>
      </c>
      <c r="F169" s="419">
        <v>121.88</v>
      </c>
      <c r="G169" s="154">
        <f t="shared" si="6"/>
        <v>121.88</v>
      </c>
    </row>
    <row r="170" spans="1:7" ht="17.25" customHeight="1" x14ac:dyDescent="0.2">
      <c r="A170" s="491"/>
      <c r="B170" s="48">
        <v>20503</v>
      </c>
      <c r="C170" s="36" t="s">
        <v>142</v>
      </c>
      <c r="D170" s="40">
        <v>100</v>
      </c>
      <c r="E170" s="49">
        <v>1.8749999999999999E-2</v>
      </c>
      <c r="F170" s="419">
        <v>216.88</v>
      </c>
      <c r="G170" s="154">
        <f t="shared" si="6"/>
        <v>216.88</v>
      </c>
    </row>
    <row r="171" spans="1:7" ht="17.25" customHeight="1" x14ac:dyDescent="0.2">
      <c r="A171" s="491"/>
      <c r="B171" s="48">
        <v>20504</v>
      </c>
      <c r="C171" s="36" t="s">
        <v>143</v>
      </c>
      <c r="D171" s="37">
        <v>200</v>
      </c>
      <c r="E171" s="49">
        <v>1.8749999999999999E-2</v>
      </c>
      <c r="F171" s="419">
        <v>112.68</v>
      </c>
      <c r="G171" s="154">
        <f t="shared" si="6"/>
        <v>112.68</v>
      </c>
    </row>
    <row r="172" spans="1:7" ht="17.25" customHeight="1" x14ac:dyDescent="0.2">
      <c r="A172" s="491"/>
      <c r="B172" s="48">
        <v>20505</v>
      </c>
      <c r="C172" s="36" t="s">
        <v>144</v>
      </c>
      <c r="D172" s="37">
        <v>200</v>
      </c>
      <c r="E172" s="49">
        <v>1.8749999999999999E-2</v>
      </c>
      <c r="F172" s="419">
        <v>134.88</v>
      </c>
      <c r="G172" s="154">
        <f t="shared" si="6"/>
        <v>134.88</v>
      </c>
    </row>
    <row r="173" spans="1:7" ht="17.25" customHeight="1" x14ac:dyDescent="0.2">
      <c r="A173" s="491"/>
      <c r="B173" s="48">
        <v>20506</v>
      </c>
      <c r="C173" s="36" t="s">
        <v>145</v>
      </c>
      <c r="D173" s="40">
        <v>100</v>
      </c>
      <c r="E173" s="49">
        <v>1.8749999999999999E-2</v>
      </c>
      <c r="F173" s="419">
        <v>278.88</v>
      </c>
      <c r="G173" s="154">
        <f t="shared" si="6"/>
        <v>278.88</v>
      </c>
    </row>
    <row r="174" spans="1:7" ht="17.25" customHeight="1" x14ac:dyDescent="0.2">
      <c r="A174" s="491"/>
      <c r="B174" s="48">
        <v>20507</v>
      </c>
      <c r="C174" s="36" t="s">
        <v>146</v>
      </c>
      <c r="D174" s="40">
        <v>60</v>
      </c>
      <c r="E174" s="49">
        <v>1.8749999999999999E-2</v>
      </c>
      <c r="F174" s="419">
        <v>433.88</v>
      </c>
      <c r="G174" s="154">
        <f t="shared" si="6"/>
        <v>433.88</v>
      </c>
    </row>
    <row r="175" spans="1:7" s="17" customFormat="1" ht="17.25" customHeight="1" x14ac:dyDescent="0.2">
      <c r="A175" s="491"/>
      <c r="B175" s="48">
        <v>20508</v>
      </c>
      <c r="C175" s="36" t="s">
        <v>147</v>
      </c>
      <c r="D175" s="37">
        <v>200</v>
      </c>
      <c r="E175" s="49">
        <v>1.8749999999999999E-2</v>
      </c>
      <c r="F175" s="419">
        <v>116.88</v>
      </c>
      <c r="G175" s="154">
        <f t="shared" si="6"/>
        <v>116.88</v>
      </c>
    </row>
    <row r="176" spans="1:7" s="17" customFormat="1" ht="17.25" customHeight="1" x14ac:dyDescent="0.2">
      <c r="A176" s="491"/>
      <c r="B176" s="48">
        <v>20509</v>
      </c>
      <c r="C176" s="36" t="s">
        <v>148</v>
      </c>
      <c r="D176" s="40">
        <v>100</v>
      </c>
      <c r="E176" s="49">
        <v>1.8749999999999999E-2</v>
      </c>
      <c r="F176" s="419">
        <v>152.88</v>
      </c>
      <c r="G176" s="154">
        <f t="shared" si="6"/>
        <v>152.88</v>
      </c>
    </row>
    <row r="177" spans="1:7" ht="17.25" customHeight="1" x14ac:dyDescent="0.2">
      <c r="A177" s="491"/>
      <c r="B177" s="48">
        <v>20510</v>
      </c>
      <c r="C177" s="36" t="s">
        <v>149</v>
      </c>
      <c r="D177" s="37">
        <v>100</v>
      </c>
      <c r="E177" s="49">
        <v>1.8749999999999999E-2</v>
      </c>
      <c r="F177" s="419">
        <v>211.08</v>
      </c>
      <c r="G177" s="154">
        <f t="shared" si="6"/>
        <v>211.08</v>
      </c>
    </row>
    <row r="178" spans="1:7" ht="17.25" customHeight="1" thickBot="1" x14ac:dyDescent="0.25">
      <c r="A178" s="502"/>
      <c r="B178" s="276">
        <v>20511</v>
      </c>
      <c r="C178" s="81" t="s">
        <v>150</v>
      </c>
      <c r="D178" s="93">
        <v>40</v>
      </c>
      <c r="E178" s="94">
        <v>1.8749999999999999E-2</v>
      </c>
      <c r="F178" s="420">
        <v>428.88</v>
      </c>
      <c r="G178" s="179">
        <f t="shared" si="6"/>
        <v>428.88</v>
      </c>
    </row>
    <row r="179" spans="1:7" ht="25.5" customHeight="1" x14ac:dyDescent="0.2">
      <c r="A179" s="490"/>
      <c r="B179" s="266">
        <v>20512</v>
      </c>
      <c r="C179" s="263" t="s">
        <v>151</v>
      </c>
      <c r="D179" s="252">
        <v>200</v>
      </c>
      <c r="E179" s="267">
        <v>1.8749999999999999E-2</v>
      </c>
      <c r="F179" s="418">
        <v>135.88</v>
      </c>
      <c r="G179" s="255">
        <f t="shared" si="6"/>
        <v>135.88</v>
      </c>
    </row>
    <row r="180" spans="1:7" ht="25.5" customHeight="1" x14ac:dyDescent="0.2">
      <c r="A180" s="491"/>
      <c r="B180" s="48">
        <v>20513</v>
      </c>
      <c r="C180" s="36" t="s">
        <v>152</v>
      </c>
      <c r="D180" s="40">
        <v>30</v>
      </c>
      <c r="E180" s="49">
        <v>1.8749999999999999E-2</v>
      </c>
      <c r="F180" s="419">
        <v>573.88</v>
      </c>
      <c r="G180" s="154">
        <f t="shared" si="6"/>
        <v>573.88</v>
      </c>
    </row>
    <row r="181" spans="1:7" ht="25.5" customHeight="1" x14ac:dyDescent="0.2">
      <c r="A181" s="491"/>
      <c r="B181" s="48">
        <v>20514</v>
      </c>
      <c r="C181" s="36" t="s">
        <v>153</v>
      </c>
      <c r="D181" s="40">
        <v>30</v>
      </c>
      <c r="E181" s="49">
        <v>1.8749999999999999E-2</v>
      </c>
      <c r="F181" s="419">
        <v>768.88</v>
      </c>
      <c r="G181" s="154">
        <f t="shared" si="6"/>
        <v>768.88</v>
      </c>
    </row>
    <row r="182" spans="1:7" ht="25.5" customHeight="1" thickBot="1" x14ac:dyDescent="0.25">
      <c r="A182" s="492"/>
      <c r="B182" s="268">
        <v>20515</v>
      </c>
      <c r="C182" s="156" t="s">
        <v>154</v>
      </c>
      <c r="D182" s="258" t="s">
        <v>529</v>
      </c>
      <c r="E182" s="270">
        <v>1.8749999999999999E-2</v>
      </c>
      <c r="F182" s="420">
        <v>1338.88</v>
      </c>
      <c r="G182" s="260">
        <f t="shared" si="6"/>
        <v>1338.88</v>
      </c>
    </row>
    <row r="183" spans="1:7" ht="18" customHeight="1" x14ac:dyDescent="0.2">
      <c r="A183" s="501"/>
      <c r="B183" s="79">
        <v>20601</v>
      </c>
      <c r="C183" s="280" t="s">
        <v>155</v>
      </c>
      <c r="D183" s="71">
        <v>200</v>
      </c>
      <c r="E183" s="80">
        <v>1.8749999999999999E-2</v>
      </c>
      <c r="F183" s="418">
        <v>170.88</v>
      </c>
      <c r="G183" s="153">
        <f t="shared" si="6"/>
        <v>170.88</v>
      </c>
    </row>
    <row r="184" spans="1:7" ht="18" customHeight="1" x14ac:dyDescent="0.2">
      <c r="A184" s="491"/>
      <c r="B184" s="48">
        <v>20602</v>
      </c>
      <c r="C184" s="36" t="s">
        <v>156</v>
      </c>
      <c r="D184" s="40" t="s">
        <v>528</v>
      </c>
      <c r="E184" s="49">
        <v>1.8749999999999999E-2</v>
      </c>
      <c r="F184" s="419">
        <v>186.88</v>
      </c>
      <c r="G184" s="154">
        <f t="shared" si="6"/>
        <v>186.88</v>
      </c>
    </row>
    <row r="185" spans="1:7" ht="18" customHeight="1" x14ac:dyDescent="0.2">
      <c r="A185" s="491"/>
      <c r="B185" s="48">
        <v>20603</v>
      </c>
      <c r="C185" s="36" t="s">
        <v>157</v>
      </c>
      <c r="D185" s="40">
        <v>60</v>
      </c>
      <c r="E185" s="49">
        <v>1.8749999999999999E-2</v>
      </c>
      <c r="F185" s="419">
        <v>351.08</v>
      </c>
      <c r="G185" s="154">
        <f t="shared" si="6"/>
        <v>351.08</v>
      </c>
    </row>
    <row r="186" spans="1:7" ht="18" customHeight="1" x14ac:dyDescent="0.2">
      <c r="A186" s="491"/>
      <c r="B186" s="48">
        <v>20604</v>
      </c>
      <c r="C186" s="36" t="s">
        <v>158</v>
      </c>
      <c r="D186" s="37">
        <v>100</v>
      </c>
      <c r="E186" s="49">
        <v>1.8749999999999999E-2</v>
      </c>
      <c r="F186" s="419">
        <v>273.88</v>
      </c>
      <c r="G186" s="154">
        <f t="shared" si="6"/>
        <v>273.88</v>
      </c>
    </row>
    <row r="187" spans="1:7" ht="18" customHeight="1" x14ac:dyDescent="0.2">
      <c r="A187" s="491"/>
      <c r="B187" s="48">
        <v>20605</v>
      </c>
      <c r="C187" s="36" t="s">
        <v>159</v>
      </c>
      <c r="D187" s="40">
        <v>100</v>
      </c>
      <c r="E187" s="49">
        <v>1.8749999999999999E-2</v>
      </c>
      <c r="F187" s="419">
        <v>259.88</v>
      </c>
      <c r="G187" s="154">
        <f t="shared" si="6"/>
        <v>259.88</v>
      </c>
    </row>
    <row r="188" spans="1:7" ht="18" customHeight="1" x14ac:dyDescent="0.2">
      <c r="A188" s="491"/>
      <c r="B188" s="48">
        <v>20606</v>
      </c>
      <c r="C188" s="36" t="s">
        <v>160</v>
      </c>
      <c r="D188" s="37">
        <v>75</v>
      </c>
      <c r="E188" s="49">
        <v>1.8749999999999999E-2</v>
      </c>
      <c r="F188" s="419">
        <v>349.18</v>
      </c>
      <c r="G188" s="154">
        <f t="shared" si="6"/>
        <v>349.18</v>
      </c>
    </row>
    <row r="189" spans="1:7" ht="18" customHeight="1" x14ac:dyDescent="0.2">
      <c r="A189" s="491"/>
      <c r="B189" s="48">
        <v>20607</v>
      </c>
      <c r="C189" s="36" t="s">
        <v>161</v>
      </c>
      <c r="D189" s="37">
        <v>30</v>
      </c>
      <c r="E189" s="49">
        <v>1.8749999999999999E-2</v>
      </c>
      <c r="F189" s="419">
        <v>411.38</v>
      </c>
      <c r="G189" s="154">
        <f t="shared" si="6"/>
        <v>411.38</v>
      </c>
    </row>
    <row r="190" spans="1:7" ht="18" customHeight="1" x14ac:dyDescent="0.2">
      <c r="A190" s="491"/>
      <c r="B190" s="48">
        <v>20608</v>
      </c>
      <c r="C190" s="36" t="s">
        <v>162</v>
      </c>
      <c r="D190" s="37">
        <v>60</v>
      </c>
      <c r="E190" s="49">
        <v>1.8749999999999999E-2</v>
      </c>
      <c r="F190" s="419">
        <v>344.88</v>
      </c>
      <c r="G190" s="154">
        <f t="shared" si="6"/>
        <v>344.88</v>
      </c>
    </row>
    <row r="191" spans="1:7" ht="18" customHeight="1" x14ac:dyDescent="0.2">
      <c r="A191" s="491"/>
      <c r="B191" s="48">
        <v>20609</v>
      </c>
      <c r="C191" s="36" t="s">
        <v>163</v>
      </c>
      <c r="D191" s="37">
        <v>60</v>
      </c>
      <c r="E191" s="49">
        <v>1.8749999999999999E-2</v>
      </c>
      <c r="F191" s="419">
        <v>348.68</v>
      </c>
      <c r="G191" s="154">
        <f t="shared" si="6"/>
        <v>348.68</v>
      </c>
    </row>
    <row r="192" spans="1:7" ht="18" customHeight="1" x14ac:dyDescent="0.2">
      <c r="A192" s="491"/>
      <c r="B192" s="48">
        <v>20610</v>
      </c>
      <c r="C192" s="36" t="s">
        <v>164</v>
      </c>
      <c r="D192" s="40">
        <v>30</v>
      </c>
      <c r="E192" s="49">
        <v>1.8749999999999999E-2</v>
      </c>
      <c r="F192" s="419">
        <v>390.88</v>
      </c>
      <c r="G192" s="154">
        <f t="shared" si="6"/>
        <v>390.88</v>
      </c>
    </row>
    <row r="193" spans="1:7" ht="18" customHeight="1" x14ac:dyDescent="0.2">
      <c r="A193" s="491"/>
      <c r="B193" s="48">
        <v>20611</v>
      </c>
      <c r="C193" s="36" t="s">
        <v>165</v>
      </c>
      <c r="D193" s="40">
        <v>30</v>
      </c>
      <c r="E193" s="49">
        <v>1.8749999999999999E-2</v>
      </c>
      <c r="F193" s="419">
        <v>530.88</v>
      </c>
      <c r="G193" s="154">
        <f t="shared" si="6"/>
        <v>530.88</v>
      </c>
    </row>
    <row r="194" spans="1:7" ht="18" customHeight="1" x14ac:dyDescent="0.2">
      <c r="A194" s="491"/>
      <c r="B194" s="48">
        <v>20612</v>
      </c>
      <c r="C194" s="36" t="s">
        <v>166</v>
      </c>
      <c r="D194" s="37">
        <v>20</v>
      </c>
      <c r="E194" s="49">
        <v>1.8749999999999999E-2</v>
      </c>
      <c r="F194" s="419">
        <v>1018.88</v>
      </c>
      <c r="G194" s="154">
        <f t="shared" si="6"/>
        <v>1018.88</v>
      </c>
    </row>
    <row r="195" spans="1:7" ht="18" customHeight="1" thickBot="1" x14ac:dyDescent="0.25">
      <c r="A195" s="502"/>
      <c r="B195" s="276">
        <v>20613</v>
      </c>
      <c r="C195" s="81" t="s">
        <v>167</v>
      </c>
      <c r="D195" s="93">
        <v>10</v>
      </c>
      <c r="E195" s="94">
        <v>1.8749999999999999E-2</v>
      </c>
      <c r="F195" s="420">
        <v>1818.88</v>
      </c>
      <c r="G195" s="179">
        <f t="shared" si="6"/>
        <v>1818.88</v>
      </c>
    </row>
    <row r="196" spans="1:7" ht="18.75" customHeight="1" x14ac:dyDescent="0.2">
      <c r="A196" s="525"/>
      <c r="B196" s="266">
        <v>20701</v>
      </c>
      <c r="C196" s="263" t="s">
        <v>168</v>
      </c>
      <c r="D196" s="252">
        <v>150</v>
      </c>
      <c r="E196" s="267">
        <v>1.8749999999999999E-2</v>
      </c>
      <c r="F196" s="418">
        <v>211.88</v>
      </c>
      <c r="G196" s="255">
        <f t="shared" si="6"/>
        <v>211.88</v>
      </c>
    </row>
    <row r="197" spans="1:7" ht="18.75" customHeight="1" x14ac:dyDescent="0.2">
      <c r="A197" s="526"/>
      <c r="B197" s="48">
        <v>20702</v>
      </c>
      <c r="C197" s="36" t="s">
        <v>169</v>
      </c>
      <c r="D197" s="37">
        <v>100</v>
      </c>
      <c r="E197" s="49">
        <v>1.8749999999999999E-2</v>
      </c>
      <c r="F197" s="419">
        <v>226.48</v>
      </c>
      <c r="G197" s="154">
        <f t="shared" si="6"/>
        <v>226.48</v>
      </c>
    </row>
    <row r="198" spans="1:7" ht="18.75" customHeight="1" x14ac:dyDescent="0.2">
      <c r="A198" s="526"/>
      <c r="B198" s="48">
        <v>20703</v>
      </c>
      <c r="C198" s="36" t="s">
        <v>170</v>
      </c>
      <c r="D198" s="40">
        <v>60</v>
      </c>
      <c r="E198" s="49">
        <v>1.8749999999999999E-2</v>
      </c>
      <c r="F198" s="419">
        <v>411.08</v>
      </c>
      <c r="G198" s="154">
        <f t="shared" si="6"/>
        <v>411.08</v>
      </c>
    </row>
    <row r="199" spans="1:7" ht="18.75" customHeight="1" x14ac:dyDescent="0.2">
      <c r="A199" s="526"/>
      <c r="B199" s="48">
        <v>20704</v>
      </c>
      <c r="C199" s="36" t="s">
        <v>171</v>
      </c>
      <c r="D199" s="37">
        <v>100</v>
      </c>
      <c r="E199" s="49">
        <v>1.8749999999999999E-2</v>
      </c>
      <c r="F199" s="419">
        <v>341.88</v>
      </c>
      <c r="G199" s="154">
        <f t="shared" ref="G199:G225" si="7">ROUND((F199-F199/100*$F$10),2)</f>
        <v>341.88</v>
      </c>
    </row>
    <row r="200" spans="1:7" ht="18.75" customHeight="1" x14ac:dyDescent="0.2">
      <c r="A200" s="526"/>
      <c r="B200" s="48">
        <v>20705</v>
      </c>
      <c r="C200" s="36" t="s">
        <v>172</v>
      </c>
      <c r="D200" s="37">
        <v>100</v>
      </c>
      <c r="E200" s="49">
        <v>1.8749999999999999E-2</v>
      </c>
      <c r="F200" s="419">
        <v>275.88</v>
      </c>
      <c r="G200" s="154">
        <f t="shared" si="7"/>
        <v>275.88</v>
      </c>
    </row>
    <row r="201" spans="1:7" ht="18.75" customHeight="1" x14ac:dyDescent="0.2">
      <c r="A201" s="526"/>
      <c r="B201" s="48">
        <v>20706</v>
      </c>
      <c r="C201" s="36" t="s">
        <v>173</v>
      </c>
      <c r="D201" s="40">
        <v>75</v>
      </c>
      <c r="E201" s="49">
        <v>1.8749999999999999E-2</v>
      </c>
      <c r="F201" s="419">
        <v>408.88</v>
      </c>
      <c r="G201" s="154">
        <f t="shared" si="7"/>
        <v>408.88</v>
      </c>
    </row>
    <row r="202" spans="1:7" ht="18.75" customHeight="1" x14ac:dyDescent="0.2">
      <c r="A202" s="526"/>
      <c r="B202" s="48">
        <v>20707</v>
      </c>
      <c r="C202" s="36" t="s">
        <v>174</v>
      </c>
      <c r="D202" s="37">
        <v>30</v>
      </c>
      <c r="E202" s="49">
        <v>1.8749999999999999E-2</v>
      </c>
      <c r="F202" s="419">
        <v>535.88</v>
      </c>
      <c r="G202" s="154">
        <f t="shared" si="7"/>
        <v>535.88</v>
      </c>
    </row>
    <row r="203" spans="1:7" ht="18.75" customHeight="1" x14ac:dyDescent="0.2">
      <c r="A203" s="526"/>
      <c r="B203" s="48">
        <v>20708</v>
      </c>
      <c r="C203" s="36" t="s">
        <v>175</v>
      </c>
      <c r="D203" s="37">
        <v>60</v>
      </c>
      <c r="E203" s="49">
        <v>1.8749999999999999E-2</v>
      </c>
      <c r="F203" s="419">
        <v>369.88</v>
      </c>
      <c r="G203" s="154">
        <f t="shared" si="7"/>
        <v>369.88</v>
      </c>
    </row>
    <row r="204" spans="1:7" ht="18.75" customHeight="1" x14ac:dyDescent="0.2">
      <c r="A204" s="526"/>
      <c r="B204" s="48">
        <v>20709</v>
      </c>
      <c r="C204" s="36" t="s">
        <v>176</v>
      </c>
      <c r="D204" s="40">
        <v>60</v>
      </c>
      <c r="E204" s="49">
        <v>1.8749999999999999E-2</v>
      </c>
      <c r="F204" s="419">
        <v>403.88</v>
      </c>
      <c r="G204" s="154">
        <f t="shared" si="7"/>
        <v>403.88</v>
      </c>
    </row>
    <row r="205" spans="1:7" ht="18.75" customHeight="1" x14ac:dyDescent="0.2">
      <c r="A205" s="526"/>
      <c r="B205" s="48">
        <v>20710</v>
      </c>
      <c r="C205" s="36" t="s">
        <v>177</v>
      </c>
      <c r="D205" s="40">
        <v>30</v>
      </c>
      <c r="E205" s="49">
        <v>1.8749999999999999E-2</v>
      </c>
      <c r="F205" s="419">
        <v>495.88</v>
      </c>
      <c r="G205" s="154">
        <f t="shared" si="7"/>
        <v>495.88</v>
      </c>
    </row>
    <row r="206" spans="1:7" ht="18.75" customHeight="1" x14ac:dyDescent="0.2">
      <c r="A206" s="526"/>
      <c r="B206" s="48">
        <v>20711</v>
      </c>
      <c r="C206" s="36" t="s">
        <v>178</v>
      </c>
      <c r="D206" s="37">
        <v>30</v>
      </c>
      <c r="E206" s="49">
        <v>1.8749999999999999E-2</v>
      </c>
      <c r="F206" s="419">
        <v>665.88</v>
      </c>
      <c r="G206" s="154">
        <f t="shared" si="7"/>
        <v>665.88</v>
      </c>
    </row>
    <row r="207" spans="1:7" ht="18.75" customHeight="1" x14ac:dyDescent="0.2">
      <c r="A207" s="526"/>
      <c r="B207" s="48">
        <v>20712</v>
      </c>
      <c r="C207" s="36" t="s">
        <v>179</v>
      </c>
      <c r="D207" s="37">
        <v>20</v>
      </c>
      <c r="E207" s="49">
        <v>1.8749999999999999E-2</v>
      </c>
      <c r="F207" s="419">
        <v>1068.8800000000001</v>
      </c>
      <c r="G207" s="154">
        <f t="shared" si="7"/>
        <v>1068.8800000000001</v>
      </c>
    </row>
    <row r="208" spans="1:7" ht="18.75" customHeight="1" thickBot="1" x14ac:dyDescent="0.25">
      <c r="A208" s="527"/>
      <c r="B208" s="268">
        <v>20713</v>
      </c>
      <c r="C208" s="156" t="s">
        <v>180</v>
      </c>
      <c r="D208" s="258">
        <v>10</v>
      </c>
      <c r="E208" s="270">
        <v>1.8749999999999999E-2</v>
      </c>
      <c r="F208" s="420">
        <v>1928.88</v>
      </c>
      <c r="G208" s="260">
        <f t="shared" si="7"/>
        <v>1928.88</v>
      </c>
    </row>
    <row r="209" spans="1:7" ht="18.75" customHeight="1" x14ac:dyDescent="0.2">
      <c r="A209" s="501"/>
      <c r="B209" s="79">
        <v>20801</v>
      </c>
      <c r="C209" s="73" t="s">
        <v>110</v>
      </c>
      <c r="D209" s="63">
        <v>150</v>
      </c>
      <c r="E209" s="80">
        <v>1.8749999999999999E-2</v>
      </c>
      <c r="F209" s="418">
        <v>71.38</v>
      </c>
      <c r="G209" s="153">
        <f t="shared" si="7"/>
        <v>71.38</v>
      </c>
    </row>
    <row r="210" spans="1:7" ht="18.75" customHeight="1" x14ac:dyDescent="0.2">
      <c r="A210" s="491"/>
      <c r="B210" s="48">
        <v>20802</v>
      </c>
      <c r="C210" s="36" t="s">
        <v>111</v>
      </c>
      <c r="D210" s="40">
        <v>150</v>
      </c>
      <c r="E210" s="49">
        <v>1.8749999999999999E-2</v>
      </c>
      <c r="F210" s="419">
        <v>126.38</v>
      </c>
      <c r="G210" s="154">
        <f t="shared" si="7"/>
        <v>126.38</v>
      </c>
    </row>
    <row r="211" spans="1:7" ht="18.75" customHeight="1" x14ac:dyDescent="0.2">
      <c r="A211" s="491"/>
      <c r="B211" s="48">
        <v>20803</v>
      </c>
      <c r="C211" s="36" t="s">
        <v>112</v>
      </c>
      <c r="D211" s="40">
        <v>100</v>
      </c>
      <c r="E211" s="49">
        <v>1.8749999999999999E-2</v>
      </c>
      <c r="F211" s="419">
        <v>178.88</v>
      </c>
      <c r="G211" s="154">
        <f t="shared" si="7"/>
        <v>178.88</v>
      </c>
    </row>
    <row r="212" spans="1:7" ht="18.75" customHeight="1" x14ac:dyDescent="0.2">
      <c r="A212" s="491"/>
      <c r="B212" s="48">
        <v>20804</v>
      </c>
      <c r="C212" s="36" t="s">
        <v>113</v>
      </c>
      <c r="D212" s="40">
        <v>100</v>
      </c>
      <c r="E212" s="49">
        <v>1.8749999999999999E-2</v>
      </c>
      <c r="F212" s="419">
        <v>75.680000000000007</v>
      </c>
      <c r="G212" s="154">
        <f t="shared" si="7"/>
        <v>75.680000000000007</v>
      </c>
    </row>
    <row r="213" spans="1:7" ht="18.75" customHeight="1" x14ac:dyDescent="0.2">
      <c r="A213" s="491"/>
      <c r="B213" s="48">
        <v>20805</v>
      </c>
      <c r="C213" s="36" t="s">
        <v>114</v>
      </c>
      <c r="D213" s="40">
        <v>100</v>
      </c>
      <c r="E213" s="49">
        <v>1.8749999999999999E-2</v>
      </c>
      <c r="F213" s="419">
        <v>132.88</v>
      </c>
      <c r="G213" s="154">
        <f t="shared" si="7"/>
        <v>132.88</v>
      </c>
    </row>
    <row r="214" spans="1:7" ht="18.75" customHeight="1" x14ac:dyDescent="0.2">
      <c r="A214" s="491"/>
      <c r="B214" s="48">
        <v>20806</v>
      </c>
      <c r="C214" s="36" t="s">
        <v>115</v>
      </c>
      <c r="D214" s="40">
        <v>100</v>
      </c>
      <c r="E214" s="49">
        <v>1.8749999999999999E-2</v>
      </c>
      <c r="F214" s="419">
        <v>185.88</v>
      </c>
      <c r="G214" s="154">
        <f t="shared" si="7"/>
        <v>185.88</v>
      </c>
    </row>
    <row r="215" spans="1:7" ht="18.75" customHeight="1" x14ac:dyDescent="0.2">
      <c r="A215" s="491"/>
      <c r="B215" s="48">
        <v>20807</v>
      </c>
      <c r="C215" s="36" t="s">
        <v>116</v>
      </c>
      <c r="D215" s="40">
        <v>50</v>
      </c>
      <c r="E215" s="49">
        <v>1.8749999999999999E-2</v>
      </c>
      <c r="F215" s="419">
        <v>240.88</v>
      </c>
      <c r="G215" s="154">
        <f t="shared" si="7"/>
        <v>240.88</v>
      </c>
    </row>
    <row r="216" spans="1:7" ht="18.75" customHeight="1" x14ac:dyDescent="0.2">
      <c r="A216" s="491"/>
      <c r="B216" s="48">
        <v>20808</v>
      </c>
      <c r="C216" s="36" t="s">
        <v>117</v>
      </c>
      <c r="D216" s="40">
        <v>100</v>
      </c>
      <c r="E216" s="49">
        <v>1.8749999999999999E-2</v>
      </c>
      <c r="F216" s="419">
        <v>130.88</v>
      </c>
      <c r="G216" s="154">
        <f t="shared" si="7"/>
        <v>130.88</v>
      </c>
    </row>
    <row r="217" spans="1:7" ht="18.75" customHeight="1" x14ac:dyDescent="0.2">
      <c r="A217" s="491"/>
      <c r="B217" s="48">
        <v>20809</v>
      </c>
      <c r="C217" s="36" t="s">
        <v>118</v>
      </c>
      <c r="D217" s="40">
        <v>50</v>
      </c>
      <c r="E217" s="49">
        <v>1.8749999999999999E-2</v>
      </c>
      <c r="F217" s="419">
        <v>190.48</v>
      </c>
      <c r="G217" s="154">
        <f t="shared" si="7"/>
        <v>190.48</v>
      </c>
    </row>
    <row r="218" spans="1:7" ht="18.75" customHeight="1" x14ac:dyDescent="0.2">
      <c r="A218" s="491"/>
      <c r="B218" s="48">
        <v>20810</v>
      </c>
      <c r="C218" s="36" t="s">
        <v>119</v>
      </c>
      <c r="D218" s="40">
        <v>50</v>
      </c>
      <c r="E218" s="49">
        <v>1.8749999999999999E-2</v>
      </c>
      <c r="F218" s="419">
        <v>238.88</v>
      </c>
      <c r="G218" s="154">
        <f t="shared" si="7"/>
        <v>238.88</v>
      </c>
    </row>
    <row r="219" spans="1:7" ht="18.75" customHeight="1" x14ac:dyDescent="0.2">
      <c r="A219" s="491"/>
      <c r="B219" s="48">
        <v>20811</v>
      </c>
      <c r="C219" s="36" t="s">
        <v>120</v>
      </c>
      <c r="D219" s="40">
        <v>75</v>
      </c>
      <c r="E219" s="49">
        <v>1.8749999999999999E-2</v>
      </c>
      <c r="F219" s="419">
        <v>142.88</v>
      </c>
      <c r="G219" s="154">
        <f t="shared" si="7"/>
        <v>142.88</v>
      </c>
    </row>
    <row r="220" spans="1:7" ht="18.75" customHeight="1" x14ac:dyDescent="0.2">
      <c r="A220" s="491"/>
      <c r="B220" s="48">
        <v>20812</v>
      </c>
      <c r="C220" s="36" t="s">
        <v>121</v>
      </c>
      <c r="D220" s="40">
        <v>75</v>
      </c>
      <c r="E220" s="49">
        <v>1.8749999999999999E-2</v>
      </c>
      <c r="F220" s="419">
        <v>198.88</v>
      </c>
      <c r="G220" s="154">
        <f t="shared" si="7"/>
        <v>198.88</v>
      </c>
    </row>
    <row r="221" spans="1:7" ht="18.75" customHeight="1" x14ac:dyDescent="0.2">
      <c r="A221" s="491"/>
      <c r="B221" s="48">
        <v>20813</v>
      </c>
      <c r="C221" s="36" t="s">
        <v>122</v>
      </c>
      <c r="D221" s="40">
        <v>50</v>
      </c>
      <c r="E221" s="49">
        <v>1.8749999999999999E-2</v>
      </c>
      <c r="F221" s="419">
        <v>260.88</v>
      </c>
      <c r="G221" s="154">
        <f t="shared" si="7"/>
        <v>260.88</v>
      </c>
    </row>
    <row r="222" spans="1:7" ht="18.75" customHeight="1" x14ac:dyDescent="0.2">
      <c r="A222" s="491"/>
      <c r="B222" s="48">
        <v>20814</v>
      </c>
      <c r="C222" s="36" t="s">
        <v>123</v>
      </c>
      <c r="D222" s="37">
        <v>150</v>
      </c>
      <c r="E222" s="49">
        <v>1.8749999999999999E-2</v>
      </c>
      <c r="F222" s="419">
        <v>132.08000000000001</v>
      </c>
      <c r="G222" s="154">
        <f t="shared" si="7"/>
        <v>132.08000000000001</v>
      </c>
    </row>
    <row r="223" spans="1:7" ht="18.75" customHeight="1" thickBot="1" x14ac:dyDescent="0.25">
      <c r="A223" s="502"/>
      <c r="B223" s="276">
        <v>20815</v>
      </c>
      <c r="C223" s="81" t="s">
        <v>124</v>
      </c>
      <c r="D223" s="93">
        <v>100</v>
      </c>
      <c r="E223" s="94">
        <v>1.8749999999999999E-2</v>
      </c>
      <c r="F223" s="420">
        <v>135.88</v>
      </c>
      <c r="G223" s="179">
        <f t="shared" si="7"/>
        <v>135.88</v>
      </c>
    </row>
    <row r="224" spans="1:7" ht="40.5" customHeight="1" x14ac:dyDescent="0.2">
      <c r="A224" s="528"/>
      <c r="B224" s="266">
        <v>20816</v>
      </c>
      <c r="C224" s="263" t="s">
        <v>181</v>
      </c>
      <c r="D224" s="264">
        <v>200</v>
      </c>
      <c r="E224" s="412" t="s">
        <v>661</v>
      </c>
      <c r="F224" s="418">
        <v>133.08000000000001</v>
      </c>
      <c r="G224" s="255">
        <f t="shared" si="7"/>
        <v>133.08000000000001</v>
      </c>
    </row>
    <row r="225" spans="1:7" ht="40.5" customHeight="1" thickBot="1" x14ac:dyDescent="0.25">
      <c r="A225" s="529"/>
      <c r="B225" s="268">
        <v>20817</v>
      </c>
      <c r="C225" s="156" t="s">
        <v>182</v>
      </c>
      <c r="D225" s="258">
        <v>200</v>
      </c>
      <c r="E225" s="413" t="s">
        <v>661</v>
      </c>
      <c r="F225" s="420">
        <v>215.08</v>
      </c>
      <c r="G225" s="260">
        <f t="shared" si="7"/>
        <v>215.08</v>
      </c>
    </row>
    <row r="226" spans="1:7" ht="20.100000000000001" customHeight="1" thickBot="1" x14ac:dyDescent="0.25">
      <c r="A226" s="487" t="s">
        <v>183</v>
      </c>
      <c r="B226" s="511"/>
      <c r="C226" s="511"/>
      <c r="D226" s="511"/>
      <c r="E226" s="511"/>
      <c r="F226" s="511"/>
      <c r="G226" s="512"/>
    </row>
    <row r="227" spans="1:7" ht="21.75" customHeight="1" x14ac:dyDescent="0.2">
      <c r="A227" s="490"/>
      <c r="B227" s="266">
        <v>23201</v>
      </c>
      <c r="C227" s="286" t="s">
        <v>184</v>
      </c>
      <c r="D227" s="252">
        <v>50</v>
      </c>
      <c r="E227" s="287">
        <v>0.03</v>
      </c>
      <c r="F227" s="418">
        <v>338.88</v>
      </c>
      <c r="G227" s="288">
        <f t="shared" ref="G227:G236" si="8">ROUND((F227-F227/100*$F$10),2)</f>
        <v>338.88</v>
      </c>
    </row>
    <row r="228" spans="1:7" ht="21.75" customHeight="1" x14ac:dyDescent="0.2">
      <c r="A228" s="491"/>
      <c r="B228" s="48">
        <v>23202</v>
      </c>
      <c r="C228" s="32" t="s">
        <v>185</v>
      </c>
      <c r="D228" s="37">
        <v>50</v>
      </c>
      <c r="E228" s="34">
        <v>0.03</v>
      </c>
      <c r="F228" s="419">
        <v>438.08</v>
      </c>
      <c r="G228" s="163">
        <f t="shared" si="8"/>
        <v>438.08</v>
      </c>
    </row>
    <row r="229" spans="1:7" ht="21.75" customHeight="1" x14ac:dyDescent="0.2">
      <c r="A229" s="491"/>
      <c r="B229" s="48">
        <v>23203</v>
      </c>
      <c r="C229" s="32" t="s">
        <v>186</v>
      </c>
      <c r="D229" s="37">
        <v>20</v>
      </c>
      <c r="E229" s="34">
        <v>0.03</v>
      </c>
      <c r="F229" s="419">
        <v>548.08000000000004</v>
      </c>
      <c r="G229" s="163">
        <f t="shared" si="8"/>
        <v>548.08000000000004</v>
      </c>
    </row>
    <row r="230" spans="1:7" ht="21.75" customHeight="1" x14ac:dyDescent="0.2">
      <c r="A230" s="491"/>
      <c r="B230" s="48">
        <v>23204</v>
      </c>
      <c r="C230" s="32" t="s">
        <v>187</v>
      </c>
      <c r="D230" s="37">
        <v>15</v>
      </c>
      <c r="E230" s="34">
        <v>0.03</v>
      </c>
      <c r="F230" s="419">
        <v>778.48</v>
      </c>
      <c r="G230" s="163">
        <f t="shared" si="8"/>
        <v>778.48</v>
      </c>
    </row>
    <row r="231" spans="1:7" ht="21.75" customHeight="1" x14ac:dyDescent="0.2">
      <c r="A231" s="491"/>
      <c r="B231" s="48">
        <v>23205</v>
      </c>
      <c r="C231" s="32" t="s">
        <v>188</v>
      </c>
      <c r="D231" s="37">
        <v>15</v>
      </c>
      <c r="E231" s="34">
        <v>0.03</v>
      </c>
      <c r="F231" s="419">
        <v>918.48</v>
      </c>
      <c r="G231" s="163">
        <f t="shared" si="8"/>
        <v>918.48</v>
      </c>
    </row>
    <row r="232" spans="1:7" ht="21.75" customHeight="1" thickBot="1" x14ac:dyDescent="0.25">
      <c r="A232" s="492"/>
      <c r="B232" s="268">
        <v>23206</v>
      </c>
      <c r="C232" s="247" t="s">
        <v>189</v>
      </c>
      <c r="D232" s="269">
        <v>10</v>
      </c>
      <c r="E232" s="289">
        <v>0.03</v>
      </c>
      <c r="F232" s="420">
        <v>1138.58</v>
      </c>
      <c r="G232" s="157">
        <f t="shared" si="8"/>
        <v>1138.58</v>
      </c>
    </row>
    <row r="233" spans="1:7" ht="22.5" customHeight="1" x14ac:dyDescent="0.2">
      <c r="A233" s="501"/>
      <c r="B233" s="282">
        <v>23207</v>
      </c>
      <c r="C233" s="283" t="s">
        <v>190</v>
      </c>
      <c r="D233" s="71">
        <v>20</v>
      </c>
      <c r="E233" s="284">
        <v>0.03</v>
      </c>
      <c r="F233" s="419">
        <v>548.08000000000004</v>
      </c>
      <c r="G233" s="285">
        <f t="shared" si="8"/>
        <v>548.08000000000004</v>
      </c>
    </row>
    <row r="234" spans="1:7" ht="22.5" customHeight="1" x14ac:dyDescent="0.2">
      <c r="A234" s="491"/>
      <c r="B234" s="50">
        <v>23208</v>
      </c>
      <c r="C234" s="32" t="s">
        <v>187</v>
      </c>
      <c r="D234" s="37">
        <v>15</v>
      </c>
      <c r="E234" s="34">
        <v>0.03</v>
      </c>
      <c r="F234" s="419">
        <v>778.48</v>
      </c>
      <c r="G234" s="163">
        <f t="shared" si="8"/>
        <v>778.48</v>
      </c>
    </row>
    <row r="235" spans="1:7" ht="22.5" customHeight="1" x14ac:dyDescent="0.2">
      <c r="A235" s="491"/>
      <c r="B235" s="50">
        <v>23209</v>
      </c>
      <c r="C235" s="32" t="s">
        <v>191</v>
      </c>
      <c r="D235" s="37">
        <v>15</v>
      </c>
      <c r="E235" s="34">
        <v>0.03</v>
      </c>
      <c r="F235" s="419">
        <v>918.48</v>
      </c>
      <c r="G235" s="163">
        <f t="shared" si="8"/>
        <v>918.48</v>
      </c>
    </row>
    <row r="236" spans="1:7" ht="22.5" customHeight="1" thickBot="1" x14ac:dyDescent="0.25">
      <c r="A236" s="540"/>
      <c r="B236" s="88">
        <v>23210</v>
      </c>
      <c r="C236" s="91" t="s">
        <v>192</v>
      </c>
      <c r="D236" s="78">
        <v>10</v>
      </c>
      <c r="E236" s="92">
        <v>0.03</v>
      </c>
      <c r="F236" s="421">
        <v>1138.58</v>
      </c>
      <c r="G236" s="180">
        <f t="shared" si="8"/>
        <v>1138.58</v>
      </c>
    </row>
    <row r="237" spans="1:7" ht="20.100000000000001" customHeight="1" thickBot="1" x14ac:dyDescent="0.25">
      <c r="A237" s="536" t="s">
        <v>193</v>
      </c>
      <c r="B237" s="537"/>
      <c r="C237" s="537"/>
      <c r="D237" s="537"/>
      <c r="E237" s="537"/>
      <c r="F237" s="537"/>
      <c r="G237" s="538"/>
    </row>
    <row r="238" spans="1:7" ht="16.5" customHeight="1" x14ac:dyDescent="0.2">
      <c r="A238" s="539"/>
      <c r="B238" s="85">
        <v>20901</v>
      </c>
      <c r="C238" s="75" t="s">
        <v>194</v>
      </c>
      <c r="D238" s="72">
        <v>300</v>
      </c>
      <c r="E238" s="86">
        <v>0.03</v>
      </c>
      <c r="F238" s="68">
        <v>11.28</v>
      </c>
      <c r="G238" s="177">
        <f t="shared" ref="G238:G269" si="9">ROUND((F238-F238/100*$F$10),2)</f>
        <v>11.28</v>
      </c>
    </row>
    <row r="239" spans="1:7" ht="16.5" customHeight="1" x14ac:dyDescent="0.2">
      <c r="A239" s="491"/>
      <c r="B239" s="48">
        <v>20902</v>
      </c>
      <c r="C239" s="36" t="s">
        <v>195</v>
      </c>
      <c r="D239" s="37">
        <v>200</v>
      </c>
      <c r="E239" s="49">
        <v>0.03</v>
      </c>
      <c r="F239" s="35">
        <v>19.579999999999998</v>
      </c>
      <c r="G239" s="154">
        <f t="shared" si="9"/>
        <v>19.579999999999998</v>
      </c>
    </row>
    <row r="240" spans="1:7" ht="16.5" customHeight="1" x14ac:dyDescent="0.2">
      <c r="A240" s="491"/>
      <c r="B240" s="48">
        <v>20903</v>
      </c>
      <c r="C240" s="36" t="s">
        <v>196</v>
      </c>
      <c r="D240" s="37">
        <v>100</v>
      </c>
      <c r="E240" s="49">
        <v>0.03</v>
      </c>
      <c r="F240" s="35">
        <v>37.58</v>
      </c>
      <c r="G240" s="154">
        <f t="shared" si="9"/>
        <v>37.58</v>
      </c>
    </row>
    <row r="241" spans="1:7" ht="16.5" customHeight="1" x14ac:dyDescent="0.2">
      <c r="A241" s="491"/>
      <c r="B241" s="48">
        <v>20904</v>
      </c>
      <c r="C241" s="36" t="s">
        <v>197</v>
      </c>
      <c r="D241" s="40">
        <v>50</v>
      </c>
      <c r="E241" s="49">
        <v>0.03</v>
      </c>
      <c r="F241" s="35">
        <v>78.48</v>
      </c>
      <c r="G241" s="154">
        <f t="shared" si="9"/>
        <v>78.48</v>
      </c>
    </row>
    <row r="242" spans="1:7" ht="16.5" customHeight="1" x14ac:dyDescent="0.2">
      <c r="A242" s="491"/>
      <c r="B242" s="48">
        <v>20905</v>
      </c>
      <c r="C242" s="36" t="s">
        <v>198</v>
      </c>
      <c r="D242" s="40">
        <v>30</v>
      </c>
      <c r="E242" s="49">
        <v>0.03</v>
      </c>
      <c r="F242" s="35">
        <v>175.28</v>
      </c>
      <c r="G242" s="154">
        <f t="shared" si="9"/>
        <v>175.28</v>
      </c>
    </row>
    <row r="243" spans="1:7" ht="16.5" customHeight="1" x14ac:dyDescent="0.2">
      <c r="A243" s="491"/>
      <c r="B243" s="48">
        <v>20906</v>
      </c>
      <c r="C243" s="36" t="s">
        <v>199</v>
      </c>
      <c r="D243" s="40">
        <v>21</v>
      </c>
      <c r="E243" s="49">
        <v>0.03</v>
      </c>
      <c r="F243" s="35">
        <v>248.08</v>
      </c>
      <c r="G243" s="154">
        <f t="shared" si="9"/>
        <v>248.08</v>
      </c>
    </row>
    <row r="244" spans="1:7" ht="16.5" customHeight="1" x14ac:dyDescent="0.2">
      <c r="A244" s="491"/>
      <c r="B244" s="48">
        <v>20907</v>
      </c>
      <c r="C244" s="36" t="s">
        <v>200</v>
      </c>
      <c r="D244" s="40">
        <v>12</v>
      </c>
      <c r="E244" s="49">
        <v>0.03</v>
      </c>
      <c r="F244" s="35">
        <v>424.08</v>
      </c>
      <c r="G244" s="154">
        <f t="shared" si="9"/>
        <v>424.08</v>
      </c>
    </row>
    <row r="245" spans="1:7" ht="16.5" customHeight="1" x14ac:dyDescent="0.2">
      <c r="A245" s="491"/>
      <c r="B245" s="48">
        <v>20908</v>
      </c>
      <c r="C245" s="36" t="s">
        <v>201</v>
      </c>
      <c r="D245" s="40">
        <v>8</v>
      </c>
      <c r="E245" s="49">
        <v>0.03</v>
      </c>
      <c r="F245" s="35">
        <v>830.18</v>
      </c>
      <c r="G245" s="154">
        <f t="shared" si="9"/>
        <v>830.18</v>
      </c>
    </row>
    <row r="246" spans="1:7" ht="16.5" customHeight="1" x14ac:dyDescent="0.2">
      <c r="A246" s="491"/>
      <c r="B246" s="48">
        <v>20909</v>
      </c>
      <c r="C246" s="36" t="s">
        <v>202</v>
      </c>
      <c r="D246" s="40">
        <v>4</v>
      </c>
      <c r="E246" s="49">
        <v>0.03</v>
      </c>
      <c r="F246" s="35">
        <v>1098.8800000000001</v>
      </c>
      <c r="G246" s="154">
        <f t="shared" si="9"/>
        <v>1098.8800000000001</v>
      </c>
    </row>
    <row r="247" spans="1:7" ht="16.5" customHeight="1" x14ac:dyDescent="0.2">
      <c r="A247" s="491"/>
      <c r="B247" s="50">
        <v>20910</v>
      </c>
      <c r="C247" s="36" t="s">
        <v>203</v>
      </c>
      <c r="D247" s="37">
        <v>4</v>
      </c>
      <c r="E247" s="49">
        <v>0.03</v>
      </c>
      <c r="F247" s="35">
        <v>1601.88</v>
      </c>
      <c r="G247" s="154">
        <f t="shared" si="9"/>
        <v>1601.88</v>
      </c>
    </row>
    <row r="248" spans="1:7" ht="16.5" customHeight="1" x14ac:dyDescent="0.2">
      <c r="A248" s="491"/>
      <c r="B248" s="50">
        <v>20911</v>
      </c>
      <c r="C248" s="32" t="s">
        <v>204</v>
      </c>
      <c r="D248" s="33">
        <v>2</v>
      </c>
      <c r="E248" s="49">
        <v>0.03</v>
      </c>
      <c r="F248" s="35">
        <v>2263.38</v>
      </c>
      <c r="G248" s="154">
        <f t="shared" si="9"/>
        <v>2263.38</v>
      </c>
    </row>
    <row r="249" spans="1:7" ht="16.5" customHeight="1" x14ac:dyDescent="0.2">
      <c r="A249" s="491"/>
      <c r="B249" s="50">
        <v>20912</v>
      </c>
      <c r="C249" s="32" t="s">
        <v>205</v>
      </c>
      <c r="D249" s="33">
        <v>2</v>
      </c>
      <c r="E249" s="49">
        <v>0.03</v>
      </c>
      <c r="F249" s="35">
        <v>2148.38</v>
      </c>
      <c r="G249" s="154">
        <f t="shared" si="9"/>
        <v>2148.38</v>
      </c>
    </row>
    <row r="250" spans="1:7" ht="16.5" customHeight="1" x14ac:dyDescent="0.2">
      <c r="A250" s="491"/>
      <c r="B250" s="50">
        <v>20913</v>
      </c>
      <c r="C250" s="32" t="s">
        <v>206</v>
      </c>
      <c r="D250" s="33">
        <v>2</v>
      </c>
      <c r="E250" s="49">
        <v>0.03</v>
      </c>
      <c r="F250" s="35">
        <v>3378.48</v>
      </c>
      <c r="G250" s="154">
        <f t="shared" si="9"/>
        <v>3378.48</v>
      </c>
    </row>
    <row r="251" spans="1:7" ht="16.5" customHeight="1" x14ac:dyDescent="0.2">
      <c r="A251" s="491"/>
      <c r="B251" s="50">
        <v>20914</v>
      </c>
      <c r="C251" s="32" t="s">
        <v>207</v>
      </c>
      <c r="D251" s="33">
        <v>1</v>
      </c>
      <c r="E251" s="49">
        <v>1.8749999999999999E-2</v>
      </c>
      <c r="F251" s="35">
        <v>3068.48</v>
      </c>
      <c r="G251" s="154">
        <f t="shared" si="9"/>
        <v>3068.48</v>
      </c>
    </row>
    <row r="252" spans="1:7" ht="16.5" customHeight="1" thickBot="1" x14ac:dyDescent="0.25">
      <c r="A252" s="502"/>
      <c r="B252" s="290">
        <v>20915</v>
      </c>
      <c r="C252" s="116" t="s">
        <v>208</v>
      </c>
      <c r="D252" s="115">
        <v>1</v>
      </c>
      <c r="E252" s="94">
        <v>1.8749999999999999E-2</v>
      </c>
      <c r="F252" s="84">
        <v>5098.08</v>
      </c>
      <c r="G252" s="179">
        <f t="shared" si="9"/>
        <v>5098.08</v>
      </c>
    </row>
    <row r="253" spans="1:7" ht="16.5" customHeight="1" x14ac:dyDescent="0.2">
      <c r="A253" s="555"/>
      <c r="B253" s="266">
        <v>21001</v>
      </c>
      <c r="C253" s="263" t="s">
        <v>209</v>
      </c>
      <c r="D253" s="252">
        <v>300</v>
      </c>
      <c r="E253" s="267">
        <v>0.03</v>
      </c>
      <c r="F253" s="254">
        <v>20.28</v>
      </c>
      <c r="G253" s="255">
        <f t="shared" si="9"/>
        <v>20.28</v>
      </c>
    </row>
    <row r="254" spans="1:7" ht="16.5" customHeight="1" x14ac:dyDescent="0.2">
      <c r="A254" s="553"/>
      <c r="B254" s="48">
        <v>21002</v>
      </c>
      <c r="C254" s="36" t="s">
        <v>210</v>
      </c>
      <c r="D254" s="40">
        <v>200</v>
      </c>
      <c r="E254" s="49">
        <v>0.03</v>
      </c>
      <c r="F254" s="35">
        <v>29.78</v>
      </c>
      <c r="G254" s="154">
        <f t="shared" si="9"/>
        <v>29.78</v>
      </c>
    </row>
    <row r="255" spans="1:7" ht="16.5" customHeight="1" x14ac:dyDescent="0.2">
      <c r="A255" s="553"/>
      <c r="B255" s="48">
        <v>21003</v>
      </c>
      <c r="C255" s="36" t="s">
        <v>211</v>
      </c>
      <c r="D255" s="40">
        <v>125</v>
      </c>
      <c r="E255" s="49">
        <v>0.03</v>
      </c>
      <c r="F255" s="35">
        <v>47.58</v>
      </c>
      <c r="G255" s="154">
        <f t="shared" si="9"/>
        <v>47.58</v>
      </c>
    </row>
    <row r="256" spans="1:7" ht="16.5" customHeight="1" x14ac:dyDescent="0.2">
      <c r="A256" s="553"/>
      <c r="B256" s="48">
        <v>21004</v>
      </c>
      <c r="C256" s="36" t="s">
        <v>212</v>
      </c>
      <c r="D256" s="40">
        <v>150</v>
      </c>
      <c r="E256" s="49">
        <v>0.03</v>
      </c>
      <c r="F256" s="35">
        <v>20.18</v>
      </c>
      <c r="G256" s="154">
        <f t="shared" si="9"/>
        <v>20.18</v>
      </c>
    </row>
    <row r="257" spans="1:7" ht="16.5" customHeight="1" x14ac:dyDescent="0.2">
      <c r="A257" s="553"/>
      <c r="B257" s="48">
        <v>21005</v>
      </c>
      <c r="C257" s="36" t="s">
        <v>213</v>
      </c>
      <c r="D257" s="40">
        <v>150</v>
      </c>
      <c r="E257" s="49">
        <v>0.03</v>
      </c>
      <c r="F257" s="35">
        <v>36.880000000000003</v>
      </c>
      <c r="G257" s="154">
        <f t="shared" si="9"/>
        <v>36.880000000000003</v>
      </c>
    </row>
    <row r="258" spans="1:7" ht="16.5" customHeight="1" x14ac:dyDescent="0.2">
      <c r="A258" s="553"/>
      <c r="B258" s="48">
        <v>21006</v>
      </c>
      <c r="C258" s="36" t="s">
        <v>214</v>
      </c>
      <c r="D258" s="40">
        <v>100</v>
      </c>
      <c r="E258" s="49">
        <v>0.03</v>
      </c>
      <c r="F258" s="35">
        <v>52.88</v>
      </c>
      <c r="G258" s="154">
        <f t="shared" si="9"/>
        <v>52.88</v>
      </c>
    </row>
    <row r="259" spans="1:7" ht="16.5" customHeight="1" x14ac:dyDescent="0.2">
      <c r="A259" s="553"/>
      <c r="B259" s="48">
        <v>21007</v>
      </c>
      <c r="C259" s="36" t="s">
        <v>215</v>
      </c>
      <c r="D259" s="40">
        <v>150</v>
      </c>
      <c r="E259" s="49">
        <v>0.03</v>
      </c>
      <c r="F259" s="35">
        <v>30.38</v>
      </c>
      <c r="G259" s="154">
        <f t="shared" si="9"/>
        <v>30.38</v>
      </c>
    </row>
    <row r="260" spans="1:7" ht="16.5" customHeight="1" x14ac:dyDescent="0.2">
      <c r="A260" s="553"/>
      <c r="B260" s="48">
        <v>21008</v>
      </c>
      <c r="C260" s="36" t="s">
        <v>216</v>
      </c>
      <c r="D260" s="37">
        <v>150</v>
      </c>
      <c r="E260" s="49">
        <v>0.03</v>
      </c>
      <c r="F260" s="35">
        <v>32.18</v>
      </c>
      <c r="G260" s="154">
        <f t="shared" si="9"/>
        <v>32.18</v>
      </c>
    </row>
    <row r="261" spans="1:7" ht="16.5" customHeight="1" x14ac:dyDescent="0.2">
      <c r="A261" s="553"/>
      <c r="B261" s="48">
        <v>21009</v>
      </c>
      <c r="C261" s="36" t="s">
        <v>217</v>
      </c>
      <c r="D261" s="40">
        <v>60</v>
      </c>
      <c r="E261" s="49">
        <v>0.03</v>
      </c>
      <c r="F261" s="35">
        <v>65.38</v>
      </c>
      <c r="G261" s="154">
        <f t="shared" si="9"/>
        <v>65.38</v>
      </c>
    </row>
    <row r="262" spans="1:7" ht="16.5" customHeight="1" x14ac:dyDescent="0.2">
      <c r="A262" s="553"/>
      <c r="B262" s="48">
        <v>21010</v>
      </c>
      <c r="C262" s="36" t="s">
        <v>218</v>
      </c>
      <c r="D262" s="40">
        <v>60</v>
      </c>
      <c r="E262" s="49">
        <v>0.03</v>
      </c>
      <c r="F262" s="35">
        <v>90.38</v>
      </c>
      <c r="G262" s="154">
        <f t="shared" si="9"/>
        <v>90.38</v>
      </c>
    </row>
    <row r="263" spans="1:7" ht="16.5" customHeight="1" x14ac:dyDescent="0.2">
      <c r="A263" s="553"/>
      <c r="B263" s="48">
        <v>21011</v>
      </c>
      <c r="C263" s="36" t="s">
        <v>219</v>
      </c>
      <c r="D263" s="37">
        <v>100</v>
      </c>
      <c r="E263" s="49">
        <v>0.03</v>
      </c>
      <c r="F263" s="35">
        <v>54.88</v>
      </c>
      <c r="G263" s="154">
        <f t="shared" si="9"/>
        <v>54.88</v>
      </c>
    </row>
    <row r="264" spans="1:7" ht="16.5" customHeight="1" x14ac:dyDescent="0.2">
      <c r="A264" s="553"/>
      <c r="B264" s="48">
        <v>21012</v>
      </c>
      <c r="C264" s="36" t="s">
        <v>220</v>
      </c>
      <c r="D264" s="37">
        <v>80</v>
      </c>
      <c r="E264" s="49">
        <v>0.03</v>
      </c>
      <c r="F264" s="35">
        <v>57.38</v>
      </c>
      <c r="G264" s="154">
        <f t="shared" si="9"/>
        <v>57.38</v>
      </c>
    </row>
    <row r="265" spans="1:7" ht="16.5" customHeight="1" x14ac:dyDescent="0.2">
      <c r="A265" s="553"/>
      <c r="B265" s="48">
        <v>21013</v>
      </c>
      <c r="C265" s="36" t="s">
        <v>221</v>
      </c>
      <c r="D265" s="40">
        <v>45</v>
      </c>
      <c r="E265" s="49">
        <v>0.03</v>
      </c>
      <c r="F265" s="35">
        <v>89.18</v>
      </c>
      <c r="G265" s="154">
        <f t="shared" si="9"/>
        <v>89.18</v>
      </c>
    </row>
    <row r="266" spans="1:7" ht="16.5" customHeight="1" x14ac:dyDescent="0.2">
      <c r="A266" s="553"/>
      <c r="B266" s="48">
        <v>21014</v>
      </c>
      <c r="C266" s="36" t="s">
        <v>222</v>
      </c>
      <c r="D266" s="40">
        <v>30</v>
      </c>
      <c r="E266" s="49">
        <v>0.03</v>
      </c>
      <c r="F266" s="35">
        <v>140.58000000000001</v>
      </c>
      <c r="G266" s="154">
        <f t="shared" si="9"/>
        <v>140.58000000000001</v>
      </c>
    </row>
    <row r="267" spans="1:7" ht="16.5" customHeight="1" x14ac:dyDescent="0.2">
      <c r="A267" s="553"/>
      <c r="B267" s="48">
        <v>21015</v>
      </c>
      <c r="C267" s="36" t="s">
        <v>223</v>
      </c>
      <c r="D267" s="40">
        <v>30</v>
      </c>
      <c r="E267" s="49">
        <v>0.03</v>
      </c>
      <c r="F267" s="35">
        <v>142.88</v>
      </c>
      <c r="G267" s="154">
        <f t="shared" si="9"/>
        <v>142.88</v>
      </c>
    </row>
    <row r="268" spans="1:7" ht="16.5" customHeight="1" x14ac:dyDescent="0.2">
      <c r="A268" s="553"/>
      <c r="B268" s="48">
        <v>21016</v>
      </c>
      <c r="C268" s="36" t="s">
        <v>224</v>
      </c>
      <c r="D268" s="40">
        <v>30</v>
      </c>
      <c r="E268" s="49">
        <v>0.03</v>
      </c>
      <c r="F268" s="35">
        <v>145.38</v>
      </c>
      <c r="G268" s="154">
        <f t="shared" si="9"/>
        <v>145.38</v>
      </c>
    </row>
    <row r="269" spans="1:7" ht="16.5" customHeight="1" x14ac:dyDescent="0.2">
      <c r="A269" s="553"/>
      <c r="B269" s="48">
        <v>21017</v>
      </c>
      <c r="C269" s="36" t="s">
        <v>225</v>
      </c>
      <c r="D269" s="40">
        <v>30</v>
      </c>
      <c r="E269" s="49">
        <v>0.03</v>
      </c>
      <c r="F269" s="35">
        <v>151.38</v>
      </c>
      <c r="G269" s="154">
        <f t="shared" si="9"/>
        <v>151.38</v>
      </c>
    </row>
    <row r="270" spans="1:7" ht="16.5" customHeight="1" x14ac:dyDescent="0.2">
      <c r="A270" s="553"/>
      <c r="B270" s="48">
        <v>21018</v>
      </c>
      <c r="C270" s="36" t="s">
        <v>226</v>
      </c>
      <c r="D270" s="40">
        <v>18</v>
      </c>
      <c r="E270" s="49">
        <v>0.03</v>
      </c>
      <c r="F270" s="35">
        <v>260.38</v>
      </c>
      <c r="G270" s="154">
        <f t="shared" ref="G270:G301" si="10">ROUND((F270-F270/100*$F$10),2)</f>
        <v>260.38</v>
      </c>
    </row>
    <row r="271" spans="1:7" ht="16.5" customHeight="1" x14ac:dyDescent="0.2">
      <c r="A271" s="553"/>
      <c r="B271" s="48">
        <v>21019</v>
      </c>
      <c r="C271" s="36" t="s">
        <v>227</v>
      </c>
      <c r="D271" s="40">
        <v>18</v>
      </c>
      <c r="E271" s="49">
        <v>0.03</v>
      </c>
      <c r="F271" s="35">
        <v>261.88</v>
      </c>
      <c r="G271" s="154">
        <f t="shared" si="10"/>
        <v>261.88</v>
      </c>
    </row>
    <row r="272" spans="1:7" ht="16.5" customHeight="1" x14ac:dyDescent="0.2">
      <c r="A272" s="553"/>
      <c r="B272" s="48">
        <v>21020</v>
      </c>
      <c r="C272" s="36" t="s">
        <v>228</v>
      </c>
      <c r="D272" s="40">
        <v>18</v>
      </c>
      <c r="E272" s="49">
        <v>0.03</v>
      </c>
      <c r="F272" s="35">
        <v>263.08</v>
      </c>
      <c r="G272" s="154">
        <f t="shared" si="10"/>
        <v>263.08</v>
      </c>
    </row>
    <row r="273" spans="1:7" ht="16.5" customHeight="1" x14ac:dyDescent="0.2">
      <c r="A273" s="553"/>
      <c r="B273" s="48">
        <v>21021</v>
      </c>
      <c r="C273" s="36" t="s">
        <v>229</v>
      </c>
      <c r="D273" s="40">
        <v>18</v>
      </c>
      <c r="E273" s="49">
        <v>0.03</v>
      </c>
      <c r="F273" s="35">
        <v>264.08</v>
      </c>
      <c r="G273" s="154">
        <f t="shared" si="10"/>
        <v>264.08</v>
      </c>
    </row>
    <row r="274" spans="1:7" ht="16.5" customHeight="1" x14ac:dyDescent="0.2">
      <c r="A274" s="553"/>
      <c r="B274" s="48">
        <v>21022</v>
      </c>
      <c r="C274" s="36" t="s">
        <v>230</v>
      </c>
      <c r="D274" s="40">
        <v>18</v>
      </c>
      <c r="E274" s="49">
        <v>0.03</v>
      </c>
      <c r="F274" s="35">
        <v>267.18</v>
      </c>
      <c r="G274" s="154">
        <f t="shared" si="10"/>
        <v>267.18</v>
      </c>
    </row>
    <row r="275" spans="1:7" ht="16.5" customHeight="1" x14ac:dyDescent="0.2">
      <c r="A275" s="553"/>
      <c r="B275" s="48">
        <v>21023</v>
      </c>
      <c r="C275" s="36" t="s">
        <v>231</v>
      </c>
      <c r="D275" s="40">
        <v>12</v>
      </c>
      <c r="E275" s="49">
        <v>0.03</v>
      </c>
      <c r="F275" s="35">
        <v>348.88</v>
      </c>
      <c r="G275" s="154">
        <f t="shared" si="10"/>
        <v>348.88</v>
      </c>
    </row>
    <row r="276" spans="1:7" ht="16.5" customHeight="1" x14ac:dyDescent="0.2">
      <c r="A276" s="553"/>
      <c r="B276" s="48">
        <v>21024</v>
      </c>
      <c r="C276" s="36" t="s">
        <v>232</v>
      </c>
      <c r="D276" s="40">
        <v>12</v>
      </c>
      <c r="E276" s="49">
        <v>0.03</v>
      </c>
      <c r="F276" s="35">
        <v>349.48</v>
      </c>
      <c r="G276" s="154">
        <f t="shared" si="10"/>
        <v>349.48</v>
      </c>
    </row>
    <row r="277" spans="1:7" ht="16.5" customHeight="1" x14ac:dyDescent="0.2">
      <c r="A277" s="553"/>
      <c r="B277" s="48">
        <v>21025</v>
      </c>
      <c r="C277" s="36" t="s">
        <v>233</v>
      </c>
      <c r="D277" s="40">
        <v>12</v>
      </c>
      <c r="E277" s="49">
        <v>0.03</v>
      </c>
      <c r="F277" s="35">
        <v>350.08</v>
      </c>
      <c r="G277" s="154">
        <f t="shared" si="10"/>
        <v>350.08</v>
      </c>
    </row>
    <row r="278" spans="1:7" ht="16.5" customHeight="1" x14ac:dyDescent="0.2">
      <c r="A278" s="553"/>
      <c r="B278" s="48">
        <v>21026</v>
      </c>
      <c r="C278" s="36" t="s">
        <v>234</v>
      </c>
      <c r="D278" s="40">
        <v>12</v>
      </c>
      <c r="E278" s="49">
        <v>0.03</v>
      </c>
      <c r="F278" s="35">
        <v>352.48</v>
      </c>
      <c r="G278" s="154">
        <f t="shared" si="10"/>
        <v>352.48</v>
      </c>
    </row>
    <row r="279" spans="1:7" ht="16.5" customHeight="1" x14ac:dyDescent="0.2">
      <c r="A279" s="553"/>
      <c r="B279" s="48">
        <v>21027</v>
      </c>
      <c r="C279" s="36" t="s">
        <v>235</v>
      </c>
      <c r="D279" s="40">
        <v>12</v>
      </c>
      <c r="E279" s="49">
        <v>0.03</v>
      </c>
      <c r="F279" s="35">
        <v>418.08</v>
      </c>
      <c r="G279" s="154">
        <f t="shared" si="10"/>
        <v>418.08</v>
      </c>
    </row>
    <row r="280" spans="1:7" ht="16.5" customHeight="1" x14ac:dyDescent="0.2">
      <c r="A280" s="553"/>
      <c r="B280" s="48">
        <v>21028</v>
      </c>
      <c r="C280" s="36" t="s">
        <v>236</v>
      </c>
      <c r="D280" s="40">
        <v>12</v>
      </c>
      <c r="E280" s="49">
        <v>0.03</v>
      </c>
      <c r="F280" s="35">
        <v>419.88</v>
      </c>
      <c r="G280" s="154">
        <f t="shared" si="10"/>
        <v>419.88</v>
      </c>
    </row>
    <row r="281" spans="1:7" ht="16.5" customHeight="1" x14ac:dyDescent="0.2">
      <c r="A281" s="553"/>
      <c r="B281" s="48">
        <v>21029</v>
      </c>
      <c r="C281" s="36" t="s">
        <v>237</v>
      </c>
      <c r="D281" s="40">
        <v>10</v>
      </c>
      <c r="E281" s="49">
        <v>0.03</v>
      </c>
      <c r="F281" s="35">
        <v>748.28</v>
      </c>
      <c r="G281" s="154">
        <f t="shared" si="10"/>
        <v>748.28</v>
      </c>
    </row>
    <row r="282" spans="1:7" ht="16.5" customHeight="1" x14ac:dyDescent="0.2">
      <c r="A282" s="553"/>
      <c r="B282" s="48">
        <v>21030</v>
      </c>
      <c r="C282" s="32" t="s">
        <v>238</v>
      </c>
      <c r="D282" s="44">
        <v>10</v>
      </c>
      <c r="E282" s="49">
        <v>0.03</v>
      </c>
      <c r="F282" s="35">
        <v>768.88</v>
      </c>
      <c r="G282" s="154">
        <f t="shared" si="10"/>
        <v>768.88</v>
      </c>
    </row>
    <row r="283" spans="1:7" ht="16.5" customHeight="1" x14ac:dyDescent="0.2">
      <c r="A283" s="553"/>
      <c r="B283" s="48">
        <v>21031</v>
      </c>
      <c r="C283" s="36" t="s">
        <v>239</v>
      </c>
      <c r="D283" s="40">
        <v>10</v>
      </c>
      <c r="E283" s="49">
        <v>0.03</v>
      </c>
      <c r="F283" s="35">
        <v>810.18</v>
      </c>
      <c r="G283" s="154">
        <f t="shared" si="10"/>
        <v>810.18</v>
      </c>
    </row>
    <row r="284" spans="1:7" ht="16.5" customHeight="1" x14ac:dyDescent="0.2">
      <c r="A284" s="553"/>
      <c r="B284" s="48">
        <v>21032</v>
      </c>
      <c r="C284" s="36" t="s">
        <v>240</v>
      </c>
      <c r="D284" s="40">
        <v>10</v>
      </c>
      <c r="E284" s="49">
        <v>0.03</v>
      </c>
      <c r="F284" s="35">
        <v>638.78</v>
      </c>
      <c r="G284" s="154">
        <f t="shared" si="10"/>
        <v>638.78</v>
      </c>
    </row>
    <row r="285" spans="1:7" ht="16.5" customHeight="1" x14ac:dyDescent="0.2">
      <c r="A285" s="553"/>
      <c r="B285" s="48">
        <v>21033</v>
      </c>
      <c r="C285" s="36" t="s">
        <v>241</v>
      </c>
      <c r="D285" s="40">
        <v>8</v>
      </c>
      <c r="E285" s="49">
        <v>0.03</v>
      </c>
      <c r="F285" s="35">
        <v>638.88</v>
      </c>
      <c r="G285" s="154">
        <f t="shared" si="10"/>
        <v>638.88</v>
      </c>
    </row>
    <row r="286" spans="1:7" ht="16.5" customHeight="1" x14ac:dyDescent="0.2">
      <c r="A286" s="553"/>
      <c r="B286" s="48">
        <v>21034</v>
      </c>
      <c r="C286" s="36" t="s">
        <v>242</v>
      </c>
      <c r="D286" s="40">
        <v>8</v>
      </c>
      <c r="E286" s="49">
        <v>0.03</v>
      </c>
      <c r="F286" s="35">
        <v>655.08000000000004</v>
      </c>
      <c r="G286" s="154">
        <f t="shared" si="10"/>
        <v>655.08000000000004</v>
      </c>
    </row>
    <row r="287" spans="1:7" ht="16.5" customHeight="1" x14ac:dyDescent="0.2">
      <c r="A287" s="553"/>
      <c r="B287" s="48">
        <v>21035</v>
      </c>
      <c r="C287" s="36" t="s">
        <v>243</v>
      </c>
      <c r="D287" s="40">
        <v>8</v>
      </c>
      <c r="E287" s="49">
        <v>0.03</v>
      </c>
      <c r="F287" s="35">
        <v>668.08</v>
      </c>
      <c r="G287" s="154">
        <f t="shared" si="10"/>
        <v>668.08</v>
      </c>
    </row>
    <row r="288" spans="1:7" ht="16.5" customHeight="1" x14ac:dyDescent="0.2">
      <c r="A288" s="553"/>
      <c r="B288" s="48">
        <v>21036</v>
      </c>
      <c r="C288" s="36" t="s">
        <v>244</v>
      </c>
      <c r="D288" s="40">
        <v>4</v>
      </c>
      <c r="E288" s="49">
        <v>0.03</v>
      </c>
      <c r="F288" s="35">
        <v>1058.8800000000001</v>
      </c>
      <c r="G288" s="154">
        <f t="shared" si="10"/>
        <v>1058.8800000000001</v>
      </c>
    </row>
    <row r="289" spans="1:7" ht="16.5" customHeight="1" x14ac:dyDescent="0.2">
      <c r="A289" s="553"/>
      <c r="B289" s="48">
        <v>21037</v>
      </c>
      <c r="C289" s="36" t="s">
        <v>245</v>
      </c>
      <c r="D289" s="40">
        <v>4</v>
      </c>
      <c r="E289" s="49">
        <v>0.03</v>
      </c>
      <c r="F289" s="35">
        <v>1068.8800000000001</v>
      </c>
      <c r="G289" s="154">
        <f t="shared" si="10"/>
        <v>1068.8800000000001</v>
      </c>
    </row>
    <row r="290" spans="1:7" ht="16.5" customHeight="1" x14ac:dyDescent="0.2">
      <c r="A290" s="553"/>
      <c r="B290" s="48">
        <v>21038</v>
      </c>
      <c r="C290" s="32" t="s">
        <v>246</v>
      </c>
      <c r="D290" s="44">
        <v>4</v>
      </c>
      <c r="E290" s="49">
        <v>0.03</v>
      </c>
      <c r="F290" s="35">
        <v>1078.78</v>
      </c>
      <c r="G290" s="154">
        <f t="shared" si="10"/>
        <v>1078.78</v>
      </c>
    </row>
    <row r="291" spans="1:7" ht="16.5" customHeight="1" x14ac:dyDescent="0.2">
      <c r="A291" s="553"/>
      <c r="B291" s="48">
        <v>21039</v>
      </c>
      <c r="C291" s="36" t="s">
        <v>247</v>
      </c>
      <c r="D291" s="40">
        <v>4</v>
      </c>
      <c r="E291" s="49">
        <v>0.03</v>
      </c>
      <c r="F291" s="35">
        <v>1082.3800000000001</v>
      </c>
      <c r="G291" s="154">
        <f t="shared" si="10"/>
        <v>1082.3800000000001</v>
      </c>
    </row>
    <row r="292" spans="1:7" ht="16.5" customHeight="1" x14ac:dyDescent="0.2">
      <c r="A292" s="553"/>
      <c r="B292" s="48">
        <v>21040</v>
      </c>
      <c r="C292" s="36" t="s">
        <v>248</v>
      </c>
      <c r="D292" s="40">
        <v>4</v>
      </c>
      <c r="E292" s="49">
        <v>0.03</v>
      </c>
      <c r="F292" s="35">
        <v>908.68</v>
      </c>
      <c r="G292" s="154">
        <f t="shared" si="10"/>
        <v>908.68</v>
      </c>
    </row>
    <row r="293" spans="1:7" ht="16.5" customHeight="1" x14ac:dyDescent="0.2">
      <c r="A293" s="553"/>
      <c r="B293" s="48">
        <v>21041</v>
      </c>
      <c r="C293" s="36" t="s">
        <v>249</v>
      </c>
      <c r="D293" s="40">
        <v>4</v>
      </c>
      <c r="E293" s="49">
        <v>0.03</v>
      </c>
      <c r="F293" s="35">
        <v>912.88</v>
      </c>
      <c r="G293" s="154">
        <f t="shared" si="10"/>
        <v>912.88</v>
      </c>
    </row>
    <row r="294" spans="1:7" ht="16.5" customHeight="1" x14ac:dyDescent="0.2">
      <c r="A294" s="553"/>
      <c r="B294" s="48">
        <v>21042</v>
      </c>
      <c r="C294" s="36" t="s">
        <v>250</v>
      </c>
      <c r="D294" s="40">
        <v>4</v>
      </c>
      <c r="E294" s="49">
        <v>0.03</v>
      </c>
      <c r="F294" s="389">
        <v>919.58</v>
      </c>
      <c r="G294" s="181">
        <f t="shared" si="10"/>
        <v>919.58</v>
      </c>
    </row>
    <row r="295" spans="1:7" ht="16.5" customHeight="1" x14ac:dyDescent="0.2">
      <c r="A295" s="553"/>
      <c r="B295" s="48">
        <v>21043</v>
      </c>
      <c r="C295" s="36" t="s">
        <v>251</v>
      </c>
      <c r="D295" s="40">
        <v>4</v>
      </c>
      <c r="E295" s="49">
        <v>0.03</v>
      </c>
      <c r="F295" s="389">
        <v>968.58</v>
      </c>
      <c r="G295" s="181">
        <f t="shared" si="10"/>
        <v>968.58</v>
      </c>
    </row>
    <row r="296" spans="1:7" ht="16.5" customHeight="1" x14ac:dyDescent="0.2">
      <c r="A296" s="553"/>
      <c r="B296" s="48">
        <v>21044</v>
      </c>
      <c r="C296" s="36" t="s">
        <v>252</v>
      </c>
      <c r="D296" s="37">
        <v>4</v>
      </c>
      <c r="E296" s="49">
        <v>0.03</v>
      </c>
      <c r="F296" s="389">
        <v>1768.08</v>
      </c>
      <c r="G296" s="181">
        <f t="shared" si="10"/>
        <v>1768.08</v>
      </c>
    </row>
    <row r="297" spans="1:7" ht="16.5" customHeight="1" x14ac:dyDescent="0.2">
      <c r="A297" s="553"/>
      <c r="B297" s="48">
        <v>21045</v>
      </c>
      <c r="C297" s="36" t="s">
        <v>253</v>
      </c>
      <c r="D297" s="37">
        <v>3</v>
      </c>
      <c r="E297" s="49">
        <v>0.03</v>
      </c>
      <c r="F297" s="389">
        <v>2978.38</v>
      </c>
      <c r="G297" s="181">
        <f t="shared" si="10"/>
        <v>2978.38</v>
      </c>
    </row>
    <row r="298" spans="1:7" ht="16.5" customHeight="1" x14ac:dyDescent="0.2">
      <c r="A298" s="553"/>
      <c r="B298" s="48">
        <v>21046</v>
      </c>
      <c r="C298" s="36" t="s">
        <v>254</v>
      </c>
      <c r="D298" s="37">
        <v>4</v>
      </c>
      <c r="E298" s="49">
        <v>0.03</v>
      </c>
      <c r="F298" s="389">
        <v>1892.88</v>
      </c>
      <c r="G298" s="181">
        <f t="shared" si="10"/>
        <v>1892.88</v>
      </c>
    </row>
    <row r="299" spans="1:7" ht="16.5" customHeight="1" x14ac:dyDescent="0.2">
      <c r="A299" s="553"/>
      <c r="B299" s="48">
        <v>21047</v>
      </c>
      <c r="C299" s="36" t="s">
        <v>255</v>
      </c>
      <c r="D299" s="37">
        <v>3</v>
      </c>
      <c r="E299" s="49">
        <v>0.03</v>
      </c>
      <c r="F299" s="389">
        <v>3058.58</v>
      </c>
      <c r="G299" s="181">
        <f t="shared" si="10"/>
        <v>3058.58</v>
      </c>
    </row>
    <row r="300" spans="1:7" ht="16.5" customHeight="1" x14ac:dyDescent="0.2">
      <c r="A300" s="553"/>
      <c r="B300" s="48">
        <v>21048</v>
      </c>
      <c r="C300" s="36" t="s">
        <v>256</v>
      </c>
      <c r="D300" s="37">
        <v>4</v>
      </c>
      <c r="E300" s="49">
        <v>0.03</v>
      </c>
      <c r="F300" s="389">
        <v>1808.18</v>
      </c>
      <c r="G300" s="181">
        <f t="shared" si="10"/>
        <v>1808.18</v>
      </c>
    </row>
    <row r="301" spans="1:7" ht="16.5" customHeight="1" x14ac:dyDescent="0.2">
      <c r="A301" s="553"/>
      <c r="B301" s="48">
        <v>21049</v>
      </c>
      <c r="C301" s="36" t="s">
        <v>257</v>
      </c>
      <c r="D301" s="37">
        <v>3</v>
      </c>
      <c r="E301" s="49">
        <v>0.03</v>
      </c>
      <c r="F301" s="389">
        <v>3008.88</v>
      </c>
      <c r="G301" s="181">
        <f t="shared" si="10"/>
        <v>3008.88</v>
      </c>
    </row>
    <row r="302" spans="1:7" ht="16.5" customHeight="1" x14ac:dyDescent="0.2">
      <c r="A302" s="553"/>
      <c r="B302" s="48">
        <v>21050</v>
      </c>
      <c r="C302" s="36" t="s">
        <v>258</v>
      </c>
      <c r="D302" s="37">
        <v>4</v>
      </c>
      <c r="E302" s="49">
        <v>0.03</v>
      </c>
      <c r="F302" s="389">
        <v>1808.58</v>
      </c>
      <c r="G302" s="181">
        <f t="shared" ref="G302:G333" si="11">ROUND((F302-F302/100*$F$10),2)</f>
        <v>1808.58</v>
      </c>
    </row>
    <row r="303" spans="1:7" ht="16.5" customHeight="1" x14ac:dyDescent="0.2">
      <c r="A303" s="553"/>
      <c r="B303" s="48">
        <v>21051</v>
      </c>
      <c r="C303" s="36" t="s">
        <v>259</v>
      </c>
      <c r="D303" s="37">
        <v>3</v>
      </c>
      <c r="E303" s="49">
        <v>0.03</v>
      </c>
      <c r="F303" s="389">
        <v>3048.88</v>
      </c>
      <c r="G303" s="181">
        <f t="shared" si="11"/>
        <v>3048.88</v>
      </c>
    </row>
    <row r="304" spans="1:7" ht="16.5" customHeight="1" x14ac:dyDescent="0.2">
      <c r="A304" s="553"/>
      <c r="B304" s="48">
        <v>21052</v>
      </c>
      <c r="C304" s="36" t="s">
        <v>260</v>
      </c>
      <c r="D304" s="37">
        <v>4</v>
      </c>
      <c r="E304" s="49">
        <v>0.03</v>
      </c>
      <c r="F304" s="389">
        <v>1738.88</v>
      </c>
      <c r="G304" s="181">
        <f t="shared" si="11"/>
        <v>1738.88</v>
      </c>
    </row>
    <row r="305" spans="1:7" ht="16.5" customHeight="1" x14ac:dyDescent="0.2">
      <c r="A305" s="553"/>
      <c r="B305" s="48">
        <v>21053</v>
      </c>
      <c r="C305" s="36" t="s">
        <v>261</v>
      </c>
      <c r="D305" s="37">
        <v>3</v>
      </c>
      <c r="E305" s="49">
        <v>0.03</v>
      </c>
      <c r="F305" s="389">
        <v>3016.48</v>
      </c>
      <c r="G305" s="181">
        <f t="shared" si="11"/>
        <v>3016.48</v>
      </c>
    </row>
    <row r="306" spans="1:7" ht="16.5" customHeight="1" x14ac:dyDescent="0.2">
      <c r="A306" s="553"/>
      <c r="B306" s="48">
        <v>21054</v>
      </c>
      <c r="C306" s="36" t="s">
        <v>262</v>
      </c>
      <c r="D306" s="37">
        <v>4</v>
      </c>
      <c r="E306" s="49">
        <v>0.03</v>
      </c>
      <c r="F306" s="389">
        <v>2018.78</v>
      </c>
      <c r="G306" s="181">
        <f t="shared" si="11"/>
        <v>2018.78</v>
      </c>
    </row>
    <row r="307" spans="1:7" ht="16.5" customHeight="1" x14ac:dyDescent="0.2">
      <c r="A307" s="553"/>
      <c r="B307" s="48">
        <v>21055</v>
      </c>
      <c r="C307" s="36" t="s">
        <v>263</v>
      </c>
      <c r="D307" s="37">
        <v>3</v>
      </c>
      <c r="E307" s="49">
        <v>0.03</v>
      </c>
      <c r="F307" s="389">
        <v>3172.58</v>
      </c>
      <c r="G307" s="181">
        <f t="shared" si="11"/>
        <v>3172.58</v>
      </c>
    </row>
    <row r="308" spans="1:7" ht="16.5" customHeight="1" x14ac:dyDescent="0.2">
      <c r="A308" s="553"/>
      <c r="B308" s="48">
        <v>21056</v>
      </c>
      <c r="C308" s="36" t="s">
        <v>264</v>
      </c>
      <c r="D308" s="37">
        <v>4</v>
      </c>
      <c r="E308" s="49">
        <v>0.03</v>
      </c>
      <c r="F308" s="389">
        <v>1908.08</v>
      </c>
      <c r="G308" s="181">
        <f t="shared" si="11"/>
        <v>1908.08</v>
      </c>
    </row>
    <row r="309" spans="1:7" ht="16.5" customHeight="1" x14ac:dyDescent="0.2">
      <c r="A309" s="553"/>
      <c r="B309" s="48">
        <v>21057</v>
      </c>
      <c r="C309" s="36" t="s">
        <v>265</v>
      </c>
      <c r="D309" s="37">
        <v>3</v>
      </c>
      <c r="E309" s="49">
        <v>0.03</v>
      </c>
      <c r="F309" s="389">
        <v>3088.18</v>
      </c>
      <c r="G309" s="181">
        <f t="shared" si="11"/>
        <v>3088.18</v>
      </c>
    </row>
    <row r="310" spans="1:7" ht="16.5" customHeight="1" x14ac:dyDescent="0.2">
      <c r="A310" s="553"/>
      <c r="B310" s="48">
        <v>21058</v>
      </c>
      <c r="C310" s="36" t="s">
        <v>266</v>
      </c>
      <c r="D310" s="37">
        <v>4</v>
      </c>
      <c r="E310" s="49">
        <v>0.03</v>
      </c>
      <c r="F310" s="389">
        <v>1808.18</v>
      </c>
      <c r="G310" s="181">
        <f t="shared" si="11"/>
        <v>1808.18</v>
      </c>
    </row>
    <row r="311" spans="1:7" s="18" customFormat="1" ht="16.5" customHeight="1" x14ac:dyDescent="0.2">
      <c r="A311" s="553"/>
      <c r="B311" s="48">
        <v>21059</v>
      </c>
      <c r="C311" s="36" t="s">
        <v>267</v>
      </c>
      <c r="D311" s="37">
        <v>3</v>
      </c>
      <c r="E311" s="49">
        <v>0.03</v>
      </c>
      <c r="F311" s="389">
        <v>3048.08</v>
      </c>
      <c r="G311" s="181">
        <f t="shared" si="11"/>
        <v>3048.08</v>
      </c>
    </row>
    <row r="312" spans="1:7" s="18" customFormat="1" ht="16.5" customHeight="1" x14ac:dyDescent="0.2">
      <c r="A312" s="553"/>
      <c r="B312" s="48">
        <v>21060</v>
      </c>
      <c r="C312" s="36" t="s">
        <v>268</v>
      </c>
      <c r="D312" s="37">
        <v>4</v>
      </c>
      <c r="E312" s="49">
        <v>0.03</v>
      </c>
      <c r="F312" s="389">
        <v>2188.88</v>
      </c>
      <c r="G312" s="181">
        <f t="shared" si="11"/>
        <v>2188.88</v>
      </c>
    </row>
    <row r="313" spans="1:7" ht="16.5" customHeight="1" x14ac:dyDescent="0.2">
      <c r="A313" s="553"/>
      <c r="B313" s="48">
        <v>21061</v>
      </c>
      <c r="C313" s="36" t="s">
        <v>269</v>
      </c>
      <c r="D313" s="37">
        <v>2</v>
      </c>
      <c r="E313" s="49">
        <v>0.03</v>
      </c>
      <c r="F313" s="389">
        <v>3548.88</v>
      </c>
      <c r="G313" s="181">
        <f t="shared" si="11"/>
        <v>3548.88</v>
      </c>
    </row>
    <row r="314" spans="1:7" ht="16.5" customHeight="1" x14ac:dyDescent="0.2">
      <c r="A314" s="553"/>
      <c r="B314" s="48">
        <v>21062</v>
      </c>
      <c r="C314" s="36" t="s">
        <v>270</v>
      </c>
      <c r="D314" s="37">
        <v>2</v>
      </c>
      <c r="E314" s="49">
        <v>0.03</v>
      </c>
      <c r="F314" s="389">
        <v>2474.08</v>
      </c>
      <c r="G314" s="181">
        <f t="shared" si="11"/>
        <v>2474.08</v>
      </c>
    </row>
    <row r="315" spans="1:7" ht="16.5" customHeight="1" x14ac:dyDescent="0.2">
      <c r="A315" s="553"/>
      <c r="B315" s="48">
        <v>21063</v>
      </c>
      <c r="C315" s="36" t="s">
        <v>271</v>
      </c>
      <c r="D315" s="37">
        <v>2</v>
      </c>
      <c r="E315" s="49">
        <v>0.03</v>
      </c>
      <c r="F315" s="389">
        <v>4200.08</v>
      </c>
      <c r="G315" s="181">
        <f t="shared" si="11"/>
        <v>4200.08</v>
      </c>
    </row>
    <row r="316" spans="1:7" ht="16.5" customHeight="1" x14ac:dyDescent="0.2">
      <c r="A316" s="553"/>
      <c r="B316" s="48">
        <v>21064</v>
      </c>
      <c r="C316" s="36" t="s">
        <v>272</v>
      </c>
      <c r="D316" s="37">
        <v>2</v>
      </c>
      <c r="E316" s="49">
        <v>0.03</v>
      </c>
      <c r="F316" s="389">
        <v>2476.1799999999998</v>
      </c>
      <c r="G316" s="181">
        <f t="shared" si="11"/>
        <v>2476.1799999999998</v>
      </c>
    </row>
    <row r="317" spans="1:7" ht="16.5" customHeight="1" x14ac:dyDescent="0.2">
      <c r="A317" s="553"/>
      <c r="B317" s="48">
        <v>21065</v>
      </c>
      <c r="C317" s="36" t="s">
        <v>273</v>
      </c>
      <c r="D317" s="37">
        <v>2</v>
      </c>
      <c r="E317" s="49">
        <v>0.03</v>
      </c>
      <c r="F317" s="389">
        <v>4204.28</v>
      </c>
      <c r="G317" s="181">
        <f t="shared" si="11"/>
        <v>4204.28</v>
      </c>
    </row>
    <row r="318" spans="1:7" ht="16.5" customHeight="1" x14ac:dyDescent="0.2">
      <c r="A318" s="553"/>
      <c r="B318" s="48">
        <v>21066</v>
      </c>
      <c r="C318" s="36" t="s">
        <v>274</v>
      </c>
      <c r="D318" s="37">
        <v>2</v>
      </c>
      <c r="E318" s="49">
        <v>0.03</v>
      </c>
      <c r="F318" s="389">
        <v>2418.58</v>
      </c>
      <c r="G318" s="181">
        <f t="shared" si="11"/>
        <v>2418.58</v>
      </c>
    </row>
    <row r="319" spans="1:7" ht="16.5" customHeight="1" x14ac:dyDescent="0.2">
      <c r="A319" s="553"/>
      <c r="B319" s="48">
        <v>21067</v>
      </c>
      <c r="C319" s="36" t="s">
        <v>275</v>
      </c>
      <c r="D319" s="37">
        <v>2</v>
      </c>
      <c r="E319" s="49">
        <v>0.03</v>
      </c>
      <c r="F319" s="389">
        <v>4138.08</v>
      </c>
      <c r="G319" s="181">
        <f t="shared" si="11"/>
        <v>4138.08</v>
      </c>
    </row>
    <row r="320" spans="1:7" ht="16.5" customHeight="1" x14ac:dyDescent="0.2">
      <c r="A320" s="553"/>
      <c r="B320" s="48">
        <v>21068</v>
      </c>
      <c r="C320" s="36" t="s">
        <v>276</v>
      </c>
      <c r="D320" s="37">
        <v>2</v>
      </c>
      <c r="E320" s="49">
        <v>0.03</v>
      </c>
      <c r="F320" s="389">
        <v>2368.6799999999998</v>
      </c>
      <c r="G320" s="181">
        <f t="shared" si="11"/>
        <v>2368.6799999999998</v>
      </c>
    </row>
    <row r="321" spans="1:7" ht="16.5" customHeight="1" x14ac:dyDescent="0.2">
      <c r="A321" s="553"/>
      <c r="B321" s="48">
        <v>21069</v>
      </c>
      <c r="C321" s="36" t="s">
        <v>277</v>
      </c>
      <c r="D321" s="37">
        <v>2</v>
      </c>
      <c r="E321" s="49">
        <v>0.03</v>
      </c>
      <c r="F321" s="389">
        <v>4140.88</v>
      </c>
      <c r="G321" s="181">
        <f t="shared" si="11"/>
        <v>4140.88</v>
      </c>
    </row>
    <row r="322" spans="1:7" ht="16.5" customHeight="1" x14ac:dyDescent="0.2">
      <c r="A322" s="553"/>
      <c r="B322" s="48">
        <v>21070</v>
      </c>
      <c r="C322" s="36" t="s">
        <v>278</v>
      </c>
      <c r="D322" s="37">
        <v>2</v>
      </c>
      <c r="E322" s="49">
        <v>0.03</v>
      </c>
      <c r="F322" s="389">
        <v>2368.38</v>
      </c>
      <c r="G322" s="181">
        <f t="shared" si="11"/>
        <v>2368.38</v>
      </c>
    </row>
    <row r="323" spans="1:7" ht="16.5" customHeight="1" x14ac:dyDescent="0.2">
      <c r="A323" s="553"/>
      <c r="B323" s="48">
        <v>21071</v>
      </c>
      <c r="C323" s="36" t="s">
        <v>279</v>
      </c>
      <c r="D323" s="37">
        <v>2</v>
      </c>
      <c r="E323" s="49">
        <v>0.03</v>
      </c>
      <c r="F323" s="389">
        <v>4140.58</v>
      </c>
      <c r="G323" s="181">
        <f t="shared" si="11"/>
        <v>4140.58</v>
      </c>
    </row>
    <row r="324" spans="1:7" ht="16.5" customHeight="1" x14ac:dyDescent="0.2">
      <c r="A324" s="553"/>
      <c r="B324" s="48">
        <v>21072</v>
      </c>
      <c r="C324" s="36" t="s">
        <v>280</v>
      </c>
      <c r="D324" s="37">
        <v>2</v>
      </c>
      <c r="E324" s="49">
        <v>0.03</v>
      </c>
      <c r="F324" s="389">
        <v>2778.88</v>
      </c>
      <c r="G324" s="181">
        <f t="shared" si="11"/>
        <v>2778.88</v>
      </c>
    </row>
    <row r="325" spans="1:7" ht="16.5" customHeight="1" x14ac:dyDescent="0.2">
      <c r="A325" s="553"/>
      <c r="B325" s="48">
        <v>21073</v>
      </c>
      <c r="C325" s="36" t="s">
        <v>281</v>
      </c>
      <c r="D325" s="37">
        <v>2</v>
      </c>
      <c r="E325" s="49">
        <v>0.03</v>
      </c>
      <c r="F325" s="389">
        <v>4558.38</v>
      </c>
      <c r="G325" s="181">
        <f t="shared" si="11"/>
        <v>4558.38</v>
      </c>
    </row>
    <row r="326" spans="1:7" ht="16.5" customHeight="1" x14ac:dyDescent="0.2">
      <c r="A326" s="553"/>
      <c r="B326" s="48">
        <v>21074</v>
      </c>
      <c r="C326" s="36" t="s">
        <v>282</v>
      </c>
      <c r="D326" s="37">
        <v>2</v>
      </c>
      <c r="E326" s="49">
        <v>0.03</v>
      </c>
      <c r="F326" s="389">
        <v>4428.18</v>
      </c>
      <c r="G326" s="181">
        <f t="shared" si="11"/>
        <v>4428.18</v>
      </c>
    </row>
    <row r="327" spans="1:7" ht="16.5" customHeight="1" x14ac:dyDescent="0.2">
      <c r="A327" s="553"/>
      <c r="B327" s="48">
        <v>21075</v>
      </c>
      <c r="C327" s="36" t="s">
        <v>283</v>
      </c>
      <c r="D327" s="37">
        <v>2</v>
      </c>
      <c r="E327" s="49">
        <v>0.03</v>
      </c>
      <c r="F327" s="389">
        <v>2754.48</v>
      </c>
      <c r="G327" s="181">
        <f t="shared" si="11"/>
        <v>2754.48</v>
      </c>
    </row>
    <row r="328" spans="1:7" ht="16.5" customHeight="1" x14ac:dyDescent="0.2">
      <c r="A328" s="553"/>
      <c r="B328" s="48">
        <v>21076</v>
      </c>
      <c r="C328" s="36" t="s">
        <v>284</v>
      </c>
      <c r="D328" s="37">
        <v>2</v>
      </c>
      <c r="E328" s="49">
        <v>0.03</v>
      </c>
      <c r="F328" s="389">
        <v>2660.88</v>
      </c>
      <c r="G328" s="181">
        <f t="shared" si="11"/>
        <v>2660.88</v>
      </c>
    </row>
    <row r="329" spans="1:7" ht="16.5" customHeight="1" x14ac:dyDescent="0.2">
      <c r="A329" s="553"/>
      <c r="B329" s="48">
        <v>21077</v>
      </c>
      <c r="C329" s="36" t="s">
        <v>285</v>
      </c>
      <c r="D329" s="37">
        <v>2</v>
      </c>
      <c r="E329" s="49">
        <v>0.03</v>
      </c>
      <c r="F329" s="389">
        <v>4376.78</v>
      </c>
      <c r="G329" s="181">
        <f t="shared" si="11"/>
        <v>4376.78</v>
      </c>
    </row>
    <row r="330" spans="1:7" ht="16.5" customHeight="1" x14ac:dyDescent="0.2">
      <c r="A330" s="553"/>
      <c r="B330" s="48">
        <v>21078</v>
      </c>
      <c r="C330" s="36" t="s">
        <v>286</v>
      </c>
      <c r="D330" s="37">
        <v>2</v>
      </c>
      <c r="E330" s="49">
        <v>0.03</v>
      </c>
      <c r="F330" s="389">
        <v>2401.08</v>
      </c>
      <c r="G330" s="181">
        <f t="shared" si="11"/>
        <v>2401.08</v>
      </c>
    </row>
    <row r="331" spans="1:7" ht="16.5" customHeight="1" x14ac:dyDescent="0.2">
      <c r="A331" s="553"/>
      <c r="B331" s="48">
        <v>21079</v>
      </c>
      <c r="C331" s="36" t="s">
        <v>287</v>
      </c>
      <c r="D331" s="37">
        <v>2</v>
      </c>
      <c r="E331" s="49">
        <v>0.03</v>
      </c>
      <c r="F331" s="389">
        <v>4116.58</v>
      </c>
      <c r="G331" s="181">
        <f t="shared" si="11"/>
        <v>4116.58</v>
      </c>
    </row>
    <row r="332" spans="1:7" ht="16.5" customHeight="1" x14ac:dyDescent="0.2">
      <c r="A332" s="553"/>
      <c r="B332" s="48">
        <v>21080</v>
      </c>
      <c r="C332" s="36" t="s">
        <v>288</v>
      </c>
      <c r="D332" s="37">
        <v>2</v>
      </c>
      <c r="E332" s="49">
        <v>0.03</v>
      </c>
      <c r="F332" s="389">
        <v>2848.18</v>
      </c>
      <c r="G332" s="181">
        <f t="shared" si="11"/>
        <v>2848.18</v>
      </c>
    </row>
    <row r="333" spans="1:7" ht="16.5" customHeight="1" x14ac:dyDescent="0.2">
      <c r="A333" s="553"/>
      <c r="B333" s="48">
        <v>21081</v>
      </c>
      <c r="C333" s="36" t="s">
        <v>289</v>
      </c>
      <c r="D333" s="37">
        <v>2</v>
      </c>
      <c r="E333" s="49">
        <v>0.03</v>
      </c>
      <c r="F333" s="389">
        <v>4688.4799999999996</v>
      </c>
      <c r="G333" s="181">
        <f t="shared" si="11"/>
        <v>4688.4799999999996</v>
      </c>
    </row>
    <row r="334" spans="1:7" ht="16.5" customHeight="1" x14ac:dyDescent="0.2">
      <c r="A334" s="553"/>
      <c r="B334" s="48">
        <v>21082</v>
      </c>
      <c r="C334" s="36" t="s">
        <v>290</v>
      </c>
      <c r="D334" s="37">
        <v>1</v>
      </c>
      <c r="E334" s="49">
        <v>1.8749999999999999E-2</v>
      </c>
      <c r="F334" s="389">
        <v>6228.38</v>
      </c>
      <c r="G334" s="181">
        <f t="shared" ref="G334:G365" si="12">ROUND((F334-F334/100*$F$10),2)</f>
        <v>6228.38</v>
      </c>
    </row>
    <row r="335" spans="1:7" ht="16.5" customHeight="1" x14ac:dyDescent="0.2">
      <c r="A335" s="553"/>
      <c r="B335" s="48">
        <v>21083</v>
      </c>
      <c r="C335" s="36" t="s">
        <v>291</v>
      </c>
      <c r="D335" s="37">
        <v>1</v>
      </c>
      <c r="E335" s="49">
        <v>1.8749999999999999E-2</v>
      </c>
      <c r="F335" s="389">
        <v>3484.38</v>
      </c>
      <c r="G335" s="154">
        <f t="shared" si="12"/>
        <v>3484.38</v>
      </c>
    </row>
    <row r="336" spans="1:7" ht="16.5" customHeight="1" x14ac:dyDescent="0.2">
      <c r="A336" s="553"/>
      <c r="B336" s="48">
        <v>21084</v>
      </c>
      <c r="C336" s="36" t="s">
        <v>292</v>
      </c>
      <c r="D336" s="37">
        <v>1</v>
      </c>
      <c r="E336" s="49">
        <v>1.8749999999999999E-2</v>
      </c>
      <c r="F336" s="389">
        <v>6240.88</v>
      </c>
      <c r="G336" s="154">
        <f t="shared" si="12"/>
        <v>6240.88</v>
      </c>
    </row>
    <row r="337" spans="1:7" ht="16.5" customHeight="1" x14ac:dyDescent="0.2">
      <c r="A337" s="553"/>
      <c r="B337" s="48">
        <v>21085</v>
      </c>
      <c r="C337" s="36" t="s">
        <v>293</v>
      </c>
      <c r="D337" s="37">
        <v>1</v>
      </c>
      <c r="E337" s="49">
        <v>1.8749999999999999E-2</v>
      </c>
      <c r="F337" s="389">
        <v>3544.88</v>
      </c>
      <c r="G337" s="154">
        <f t="shared" si="12"/>
        <v>3544.88</v>
      </c>
    </row>
    <row r="338" spans="1:7" ht="16.5" customHeight="1" x14ac:dyDescent="0.2">
      <c r="A338" s="553"/>
      <c r="B338" s="48">
        <v>21086</v>
      </c>
      <c r="C338" s="36" t="s">
        <v>294</v>
      </c>
      <c r="D338" s="37">
        <v>1</v>
      </c>
      <c r="E338" s="49">
        <v>1.8749999999999999E-2</v>
      </c>
      <c r="F338" s="389">
        <v>6238.38</v>
      </c>
      <c r="G338" s="154">
        <f t="shared" si="12"/>
        <v>6238.38</v>
      </c>
    </row>
    <row r="339" spans="1:7" ht="16.5" customHeight="1" x14ac:dyDescent="0.2">
      <c r="A339" s="553"/>
      <c r="B339" s="48">
        <v>21087</v>
      </c>
      <c r="C339" s="36" t="s">
        <v>295</v>
      </c>
      <c r="D339" s="37">
        <v>1</v>
      </c>
      <c r="E339" s="49">
        <v>1.8749999999999999E-2</v>
      </c>
      <c r="F339" s="389">
        <v>3518.08</v>
      </c>
      <c r="G339" s="154">
        <f t="shared" si="12"/>
        <v>3518.08</v>
      </c>
    </row>
    <row r="340" spans="1:7" ht="16.5" customHeight="1" x14ac:dyDescent="0.2">
      <c r="A340" s="553"/>
      <c r="B340" s="48">
        <v>21088</v>
      </c>
      <c r="C340" s="36" t="s">
        <v>296</v>
      </c>
      <c r="D340" s="37">
        <v>1</v>
      </c>
      <c r="E340" s="49">
        <v>1.8749999999999999E-2</v>
      </c>
      <c r="F340" s="389">
        <v>6228.48</v>
      </c>
      <c r="G340" s="154">
        <f t="shared" si="12"/>
        <v>6228.48</v>
      </c>
    </row>
    <row r="341" spans="1:7" ht="16.5" customHeight="1" x14ac:dyDescent="0.2">
      <c r="A341" s="553"/>
      <c r="B341" s="48">
        <v>21089</v>
      </c>
      <c r="C341" s="36" t="s">
        <v>297</v>
      </c>
      <c r="D341" s="37">
        <v>1</v>
      </c>
      <c r="E341" s="49">
        <v>1.8749999999999999E-2</v>
      </c>
      <c r="F341" s="389">
        <v>3484.88</v>
      </c>
      <c r="G341" s="154">
        <f t="shared" si="12"/>
        <v>3484.88</v>
      </c>
    </row>
    <row r="342" spans="1:7" ht="16.5" customHeight="1" x14ac:dyDescent="0.2">
      <c r="A342" s="553"/>
      <c r="B342" s="48">
        <v>21090</v>
      </c>
      <c r="C342" s="36" t="s">
        <v>298</v>
      </c>
      <c r="D342" s="37">
        <v>1</v>
      </c>
      <c r="E342" s="49">
        <v>1.8749999999999999E-2</v>
      </c>
      <c r="F342" s="389">
        <v>6061.18</v>
      </c>
      <c r="G342" s="154">
        <f t="shared" si="12"/>
        <v>6061.18</v>
      </c>
    </row>
    <row r="343" spans="1:7" ht="16.5" customHeight="1" x14ac:dyDescent="0.2">
      <c r="A343" s="553"/>
      <c r="B343" s="48">
        <v>21091</v>
      </c>
      <c r="C343" s="36" t="s">
        <v>299</v>
      </c>
      <c r="D343" s="37">
        <v>1</v>
      </c>
      <c r="E343" s="49">
        <v>1.8749999999999999E-2</v>
      </c>
      <c r="F343" s="389">
        <v>3505.58</v>
      </c>
      <c r="G343" s="154">
        <f t="shared" si="12"/>
        <v>3505.58</v>
      </c>
    </row>
    <row r="344" spans="1:7" ht="16.5" customHeight="1" x14ac:dyDescent="0.2">
      <c r="A344" s="553"/>
      <c r="B344" s="48">
        <v>21092</v>
      </c>
      <c r="C344" s="36" t="s">
        <v>300</v>
      </c>
      <c r="D344" s="37">
        <v>1</v>
      </c>
      <c r="E344" s="49">
        <v>1.8749999999999999E-2</v>
      </c>
      <c r="F344" s="423">
        <v>6948.18</v>
      </c>
      <c r="G344" s="154">
        <f t="shared" si="12"/>
        <v>6948.18</v>
      </c>
    </row>
    <row r="345" spans="1:7" ht="16.5" customHeight="1" x14ac:dyDescent="0.2">
      <c r="A345" s="553"/>
      <c r="B345" s="48">
        <v>21093</v>
      </c>
      <c r="C345" s="36" t="s">
        <v>301</v>
      </c>
      <c r="D345" s="37">
        <v>1</v>
      </c>
      <c r="E345" s="49">
        <v>1.8749999999999999E-2</v>
      </c>
      <c r="F345" s="389">
        <v>4264.4799999999996</v>
      </c>
      <c r="G345" s="154">
        <f t="shared" si="12"/>
        <v>4264.4799999999996</v>
      </c>
    </row>
    <row r="346" spans="1:7" ht="16.5" customHeight="1" x14ac:dyDescent="0.2">
      <c r="A346" s="553"/>
      <c r="B346" s="48">
        <v>21094</v>
      </c>
      <c r="C346" s="36" t="s">
        <v>302</v>
      </c>
      <c r="D346" s="37">
        <v>1</v>
      </c>
      <c r="E346" s="49">
        <v>1.8749999999999999E-2</v>
      </c>
      <c r="F346" s="389">
        <v>6758.78</v>
      </c>
      <c r="G346" s="154">
        <f t="shared" si="12"/>
        <v>6758.78</v>
      </c>
    </row>
    <row r="347" spans="1:7" ht="16.5" customHeight="1" x14ac:dyDescent="0.2">
      <c r="A347" s="553"/>
      <c r="B347" s="48">
        <v>21095</v>
      </c>
      <c r="C347" s="36" t="s">
        <v>303</v>
      </c>
      <c r="D347" s="37">
        <v>1</v>
      </c>
      <c r="E347" s="49">
        <v>1.8749999999999999E-2</v>
      </c>
      <c r="F347" s="389">
        <v>4118.08</v>
      </c>
      <c r="G347" s="154">
        <f t="shared" si="12"/>
        <v>4118.08</v>
      </c>
    </row>
    <row r="348" spans="1:7" ht="16.5" customHeight="1" x14ac:dyDescent="0.2">
      <c r="A348" s="553"/>
      <c r="B348" s="48">
        <v>21096</v>
      </c>
      <c r="C348" s="36" t="s">
        <v>304</v>
      </c>
      <c r="D348" s="37">
        <v>1</v>
      </c>
      <c r="E348" s="49">
        <v>1.8749999999999999E-2</v>
      </c>
      <c r="F348" s="389">
        <v>6508.78</v>
      </c>
      <c r="G348" s="154">
        <f t="shared" si="12"/>
        <v>6508.78</v>
      </c>
    </row>
    <row r="349" spans="1:7" ht="16.5" customHeight="1" x14ac:dyDescent="0.2">
      <c r="A349" s="553"/>
      <c r="B349" s="48">
        <v>21097</v>
      </c>
      <c r="C349" s="36" t="s">
        <v>305</v>
      </c>
      <c r="D349" s="37">
        <v>1</v>
      </c>
      <c r="E349" s="49">
        <v>1.8749999999999999E-2</v>
      </c>
      <c r="F349" s="389">
        <v>4028.68</v>
      </c>
      <c r="G349" s="154">
        <f t="shared" si="12"/>
        <v>4028.68</v>
      </c>
    </row>
    <row r="350" spans="1:7" ht="16.5" customHeight="1" x14ac:dyDescent="0.2">
      <c r="A350" s="553"/>
      <c r="B350" s="48">
        <v>21098</v>
      </c>
      <c r="C350" s="36" t="s">
        <v>306</v>
      </c>
      <c r="D350" s="37">
        <v>1</v>
      </c>
      <c r="E350" s="49">
        <v>1.8749999999999999E-2</v>
      </c>
      <c r="F350" s="389">
        <v>6308.88</v>
      </c>
      <c r="G350" s="154">
        <f t="shared" si="12"/>
        <v>6308.88</v>
      </c>
    </row>
    <row r="351" spans="1:7" ht="16.5" customHeight="1" x14ac:dyDescent="0.2">
      <c r="A351" s="553"/>
      <c r="B351" s="48">
        <v>21099</v>
      </c>
      <c r="C351" s="36" t="s">
        <v>307</v>
      </c>
      <c r="D351" s="37">
        <v>1</v>
      </c>
      <c r="E351" s="49">
        <v>1.8749999999999999E-2</v>
      </c>
      <c r="F351" s="389">
        <v>3794.08</v>
      </c>
      <c r="G351" s="154">
        <f t="shared" si="12"/>
        <v>3794.08</v>
      </c>
    </row>
    <row r="352" spans="1:7" ht="16.5" customHeight="1" x14ac:dyDescent="0.2">
      <c r="A352" s="553"/>
      <c r="B352" s="48">
        <v>21100</v>
      </c>
      <c r="C352" s="36" t="s">
        <v>308</v>
      </c>
      <c r="D352" s="37">
        <v>1</v>
      </c>
      <c r="E352" s="49">
        <v>1.8749999999999999E-2</v>
      </c>
      <c r="F352" s="389">
        <v>6040.48</v>
      </c>
      <c r="G352" s="154">
        <f t="shared" si="12"/>
        <v>6040.48</v>
      </c>
    </row>
    <row r="353" spans="1:7" ht="16.5" customHeight="1" x14ac:dyDescent="0.2">
      <c r="A353" s="553"/>
      <c r="B353" s="48">
        <v>21101</v>
      </c>
      <c r="C353" s="36" t="s">
        <v>309</v>
      </c>
      <c r="D353" s="37">
        <v>1</v>
      </c>
      <c r="E353" s="49">
        <v>1.8749999999999999E-2</v>
      </c>
      <c r="F353" s="389">
        <v>3544.28</v>
      </c>
      <c r="G353" s="154">
        <f t="shared" si="12"/>
        <v>3544.28</v>
      </c>
    </row>
    <row r="354" spans="1:7" ht="16.5" customHeight="1" x14ac:dyDescent="0.2">
      <c r="A354" s="553"/>
      <c r="B354" s="48">
        <v>21102</v>
      </c>
      <c r="C354" s="36" t="s">
        <v>310</v>
      </c>
      <c r="D354" s="37">
        <v>1</v>
      </c>
      <c r="E354" s="49">
        <v>1.8749999999999999E-2</v>
      </c>
      <c r="F354" s="389">
        <v>7028.38</v>
      </c>
      <c r="G354" s="154">
        <f t="shared" si="12"/>
        <v>7028.38</v>
      </c>
    </row>
    <row r="355" spans="1:7" ht="16.5" customHeight="1" thickBot="1" x14ac:dyDescent="0.25">
      <c r="A355" s="556"/>
      <c r="B355" s="268">
        <v>21103</v>
      </c>
      <c r="C355" s="156" t="s">
        <v>311</v>
      </c>
      <c r="D355" s="269">
        <v>1</v>
      </c>
      <c r="E355" s="270">
        <v>1.8749999999999999E-2</v>
      </c>
      <c r="F355" s="390">
        <v>4272.38</v>
      </c>
      <c r="G355" s="260">
        <f t="shared" si="12"/>
        <v>4272.38</v>
      </c>
    </row>
    <row r="356" spans="1:7" ht="18.75" customHeight="1" x14ac:dyDescent="0.2">
      <c r="A356" s="552"/>
      <c r="B356" s="79">
        <v>21301</v>
      </c>
      <c r="C356" s="73" t="s">
        <v>312</v>
      </c>
      <c r="D356" s="63">
        <v>100</v>
      </c>
      <c r="E356" s="80">
        <v>1.8749999999999999E-2</v>
      </c>
      <c r="F356" s="64">
        <v>81.38</v>
      </c>
      <c r="G356" s="153">
        <f t="shared" si="12"/>
        <v>81.38</v>
      </c>
    </row>
    <row r="357" spans="1:7" ht="18.75" customHeight="1" x14ac:dyDescent="0.2">
      <c r="A357" s="553"/>
      <c r="B357" s="48">
        <v>21302</v>
      </c>
      <c r="C357" s="36" t="s">
        <v>313</v>
      </c>
      <c r="D357" s="40">
        <v>80</v>
      </c>
      <c r="E357" s="49">
        <v>1.8749999999999999E-2</v>
      </c>
      <c r="F357" s="35">
        <v>133.47999999999999</v>
      </c>
      <c r="G357" s="154">
        <f t="shared" si="12"/>
        <v>133.47999999999999</v>
      </c>
    </row>
    <row r="358" spans="1:7" ht="18.75" customHeight="1" x14ac:dyDescent="0.2">
      <c r="A358" s="553"/>
      <c r="B358" s="48">
        <v>21303</v>
      </c>
      <c r="C358" s="36" t="s">
        <v>314</v>
      </c>
      <c r="D358" s="40">
        <v>80</v>
      </c>
      <c r="E358" s="49">
        <v>1.8749999999999999E-2</v>
      </c>
      <c r="F358" s="35">
        <v>78.680000000000007</v>
      </c>
      <c r="G358" s="154">
        <f t="shared" si="12"/>
        <v>78.680000000000007</v>
      </c>
    </row>
    <row r="359" spans="1:7" ht="18.75" customHeight="1" x14ac:dyDescent="0.2">
      <c r="A359" s="553"/>
      <c r="B359" s="48">
        <v>21304</v>
      </c>
      <c r="C359" s="36" t="s">
        <v>315</v>
      </c>
      <c r="D359" s="40">
        <v>60</v>
      </c>
      <c r="E359" s="49">
        <v>1.8749999999999999E-2</v>
      </c>
      <c r="F359" s="35">
        <v>124.08</v>
      </c>
      <c r="G359" s="154">
        <f t="shared" si="12"/>
        <v>124.08</v>
      </c>
    </row>
    <row r="360" spans="1:7" ht="18.75" customHeight="1" x14ac:dyDescent="0.2">
      <c r="A360" s="553"/>
      <c r="B360" s="48">
        <v>21305</v>
      </c>
      <c r="C360" s="36" t="s">
        <v>316</v>
      </c>
      <c r="D360" s="40">
        <v>60</v>
      </c>
      <c r="E360" s="49">
        <v>1.8749999999999999E-2</v>
      </c>
      <c r="F360" s="35">
        <v>121.08</v>
      </c>
      <c r="G360" s="154">
        <f t="shared" si="12"/>
        <v>121.08</v>
      </c>
    </row>
    <row r="361" spans="1:7" ht="18.75" customHeight="1" x14ac:dyDescent="0.2">
      <c r="A361" s="553"/>
      <c r="B361" s="48">
        <v>21306</v>
      </c>
      <c r="C361" s="36" t="s">
        <v>317</v>
      </c>
      <c r="D361" s="40">
        <v>60</v>
      </c>
      <c r="E361" s="49">
        <v>1.8749999999999999E-2</v>
      </c>
      <c r="F361" s="35">
        <v>148.88</v>
      </c>
      <c r="G361" s="154">
        <f t="shared" si="12"/>
        <v>148.88</v>
      </c>
    </row>
    <row r="362" spans="1:7" ht="18.75" customHeight="1" x14ac:dyDescent="0.2">
      <c r="A362" s="553"/>
      <c r="B362" s="48">
        <v>21307</v>
      </c>
      <c r="C362" s="36" t="s">
        <v>318</v>
      </c>
      <c r="D362" s="40">
        <v>40</v>
      </c>
      <c r="E362" s="49">
        <v>1.8749999999999999E-2</v>
      </c>
      <c r="F362" s="35">
        <v>260.88</v>
      </c>
      <c r="G362" s="154">
        <f t="shared" si="12"/>
        <v>260.88</v>
      </c>
    </row>
    <row r="363" spans="1:7" ht="18.75" customHeight="1" x14ac:dyDescent="0.2">
      <c r="A363" s="553"/>
      <c r="B363" s="48">
        <v>21308</v>
      </c>
      <c r="C363" s="36" t="s">
        <v>319</v>
      </c>
      <c r="D363" s="40">
        <v>30</v>
      </c>
      <c r="E363" s="49">
        <v>1.8749999999999999E-2</v>
      </c>
      <c r="F363" s="35">
        <v>206.88</v>
      </c>
      <c r="G363" s="154">
        <f t="shared" si="12"/>
        <v>206.88</v>
      </c>
    </row>
    <row r="364" spans="1:7" ht="18.75" customHeight="1" x14ac:dyDescent="0.2">
      <c r="A364" s="553"/>
      <c r="B364" s="48">
        <v>21309</v>
      </c>
      <c r="C364" s="36" t="s">
        <v>320</v>
      </c>
      <c r="D364" s="40">
        <v>25</v>
      </c>
      <c r="E364" s="49">
        <v>1.8749999999999999E-2</v>
      </c>
      <c r="F364" s="35">
        <v>344.88</v>
      </c>
      <c r="G364" s="154">
        <f t="shared" si="12"/>
        <v>344.88</v>
      </c>
    </row>
    <row r="365" spans="1:7" ht="18.75" customHeight="1" thickBot="1" x14ac:dyDescent="0.25">
      <c r="A365" s="554"/>
      <c r="B365" s="276">
        <v>21310</v>
      </c>
      <c r="C365" s="81" t="s">
        <v>321</v>
      </c>
      <c r="D365" s="93">
        <v>25</v>
      </c>
      <c r="E365" s="94">
        <v>1.8749999999999999E-2</v>
      </c>
      <c r="F365" s="84">
        <v>528.88</v>
      </c>
      <c r="G365" s="179">
        <f t="shared" si="12"/>
        <v>528.88</v>
      </c>
    </row>
    <row r="366" spans="1:7" ht="18.75" customHeight="1" x14ac:dyDescent="0.2">
      <c r="A366" s="566"/>
      <c r="B366" s="266">
        <v>21401</v>
      </c>
      <c r="C366" s="263" t="s">
        <v>322</v>
      </c>
      <c r="D366" s="264">
        <v>100</v>
      </c>
      <c r="E366" s="267">
        <v>1.8749999999999999E-2</v>
      </c>
      <c r="F366" s="295">
        <v>127.88</v>
      </c>
      <c r="G366" s="255">
        <f t="shared" ref="G366:G376" si="13">ROUND((F366-F366/100*$F$10),2)</f>
        <v>127.88</v>
      </c>
    </row>
    <row r="367" spans="1:7" ht="18.75" customHeight="1" x14ac:dyDescent="0.2">
      <c r="A367" s="567"/>
      <c r="B367" s="48">
        <v>21402</v>
      </c>
      <c r="C367" s="36" t="s">
        <v>323</v>
      </c>
      <c r="D367" s="40">
        <v>80</v>
      </c>
      <c r="E367" s="49">
        <v>1.8749999999999999E-2</v>
      </c>
      <c r="F367" s="52">
        <v>153.88</v>
      </c>
      <c r="G367" s="154">
        <f t="shared" si="13"/>
        <v>153.88</v>
      </c>
    </row>
    <row r="368" spans="1:7" ht="18.75" customHeight="1" x14ac:dyDescent="0.2">
      <c r="A368" s="567"/>
      <c r="B368" s="48">
        <v>21403</v>
      </c>
      <c r="C368" s="36" t="s">
        <v>324</v>
      </c>
      <c r="D368" s="40">
        <v>80</v>
      </c>
      <c r="E368" s="49">
        <v>1.8749999999999999E-2</v>
      </c>
      <c r="F368" s="52">
        <v>120.88</v>
      </c>
      <c r="G368" s="154">
        <f t="shared" si="13"/>
        <v>120.88</v>
      </c>
    </row>
    <row r="369" spans="1:7" ht="18.75" customHeight="1" x14ac:dyDescent="0.2">
      <c r="A369" s="567"/>
      <c r="B369" s="48">
        <v>21404</v>
      </c>
      <c r="C369" s="36" t="s">
        <v>325</v>
      </c>
      <c r="D369" s="40">
        <v>60</v>
      </c>
      <c r="E369" s="49">
        <v>1.8749999999999999E-2</v>
      </c>
      <c r="F369" s="53">
        <v>155.88</v>
      </c>
      <c r="G369" s="154">
        <f t="shared" si="13"/>
        <v>155.88</v>
      </c>
    </row>
    <row r="370" spans="1:7" ht="18.75" customHeight="1" x14ac:dyDescent="0.2">
      <c r="A370" s="567"/>
      <c r="B370" s="48">
        <v>21405</v>
      </c>
      <c r="C370" s="36" t="s">
        <v>326</v>
      </c>
      <c r="D370" s="40">
        <v>60</v>
      </c>
      <c r="E370" s="49">
        <v>1.8749999999999999E-2</v>
      </c>
      <c r="F370" s="53">
        <v>140.88</v>
      </c>
      <c r="G370" s="154">
        <f t="shared" si="13"/>
        <v>140.88</v>
      </c>
    </row>
    <row r="371" spans="1:7" ht="18.75" customHeight="1" x14ac:dyDescent="0.2">
      <c r="A371" s="567"/>
      <c r="B371" s="48">
        <v>21406</v>
      </c>
      <c r="C371" s="36" t="s">
        <v>327</v>
      </c>
      <c r="D371" s="40">
        <v>60</v>
      </c>
      <c r="E371" s="49">
        <v>1.8749999999999999E-2</v>
      </c>
      <c r="F371" s="52">
        <v>184.08</v>
      </c>
      <c r="G371" s="154">
        <f t="shared" si="13"/>
        <v>184.08</v>
      </c>
    </row>
    <row r="372" spans="1:7" ht="18.75" customHeight="1" x14ac:dyDescent="0.2">
      <c r="A372" s="567"/>
      <c r="B372" s="48">
        <v>21407</v>
      </c>
      <c r="C372" s="36" t="s">
        <v>328</v>
      </c>
      <c r="D372" s="40">
        <v>40</v>
      </c>
      <c r="E372" s="49">
        <v>1.8749999999999999E-2</v>
      </c>
      <c r="F372" s="52">
        <v>241.88</v>
      </c>
      <c r="G372" s="154">
        <f t="shared" si="13"/>
        <v>241.88</v>
      </c>
    </row>
    <row r="373" spans="1:7" ht="18.75" customHeight="1" x14ac:dyDescent="0.2">
      <c r="A373" s="567"/>
      <c r="B373" s="48">
        <v>21408</v>
      </c>
      <c r="C373" s="36" t="s">
        <v>329</v>
      </c>
      <c r="D373" s="40">
        <v>30</v>
      </c>
      <c r="E373" s="49">
        <v>1.8749999999999999E-2</v>
      </c>
      <c r="F373" s="53">
        <v>247.88</v>
      </c>
      <c r="G373" s="154">
        <f t="shared" si="13"/>
        <v>247.88</v>
      </c>
    </row>
    <row r="374" spans="1:7" ht="18.75" customHeight="1" x14ac:dyDescent="0.2">
      <c r="A374" s="567"/>
      <c r="B374" s="48">
        <v>21409</v>
      </c>
      <c r="C374" s="36" t="s">
        <v>330</v>
      </c>
      <c r="D374" s="40">
        <v>25</v>
      </c>
      <c r="E374" s="49">
        <v>1.8749999999999999E-2</v>
      </c>
      <c r="F374" s="53">
        <v>348.88</v>
      </c>
      <c r="G374" s="154">
        <f t="shared" si="13"/>
        <v>348.88</v>
      </c>
    </row>
    <row r="375" spans="1:7" ht="18.75" customHeight="1" thickBot="1" x14ac:dyDescent="0.25">
      <c r="A375" s="568"/>
      <c r="B375" s="268">
        <v>21410</v>
      </c>
      <c r="C375" s="156" t="s">
        <v>331</v>
      </c>
      <c r="D375" s="258">
        <v>25</v>
      </c>
      <c r="E375" s="270">
        <v>1.8749999999999999E-2</v>
      </c>
      <c r="F375" s="281">
        <v>543.88</v>
      </c>
      <c r="G375" s="260">
        <f t="shared" si="13"/>
        <v>543.88</v>
      </c>
    </row>
    <row r="376" spans="1:7" ht="98.25" customHeight="1" thickBot="1" x14ac:dyDescent="0.25">
      <c r="A376" s="296"/>
      <c r="B376" s="297">
        <v>21311</v>
      </c>
      <c r="C376" s="298" t="s">
        <v>332</v>
      </c>
      <c r="D376" s="299">
        <v>60</v>
      </c>
      <c r="E376" s="300">
        <v>1.9E-2</v>
      </c>
      <c r="F376" s="273">
        <v>113.28</v>
      </c>
      <c r="G376" s="274">
        <f t="shared" si="13"/>
        <v>113.28</v>
      </c>
    </row>
    <row r="377" spans="1:7" ht="20.100000000000001" customHeight="1" thickBot="1" x14ac:dyDescent="0.25">
      <c r="A377" s="557" t="s">
        <v>655</v>
      </c>
      <c r="B377" s="558"/>
      <c r="C377" s="558"/>
      <c r="D377" s="558"/>
      <c r="E377" s="558"/>
      <c r="F377" s="558"/>
      <c r="G377" s="559"/>
    </row>
    <row r="378" spans="1:7" ht="18" customHeight="1" x14ac:dyDescent="0.2">
      <c r="A378" s="555"/>
      <c r="B378" s="266">
        <v>21501</v>
      </c>
      <c r="C378" s="263" t="s">
        <v>552</v>
      </c>
      <c r="D378" s="252">
        <v>500</v>
      </c>
      <c r="E378" s="267">
        <v>0.03</v>
      </c>
      <c r="F378" s="418">
        <v>8.58</v>
      </c>
      <c r="G378" s="255">
        <f t="shared" ref="G378:G409" si="14">ROUND((F378-F378/100*$F$10),2)</f>
        <v>8.58</v>
      </c>
    </row>
    <row r="379" spans="1:7" ht="18" customHeight="1" x14ac:dyDescent="0.2">
      <c r="A379" s="553"/>
      <c r="B379" s="48">
        <v>21502</v>
      </c>
      <c r="C379" s="36" t="s">
        <v>553</v>
      </c>
      <c r="D379" s="37">
        <v>300</v>
      </c>
      <c r="E379" s="49">
        <v>0.03</v>
      </c>
      <c r="F379" s="419">
        <v>14.98</v>
      </c>
      <c r="G379" s="154">
        <f t="shared" si="14"/>
        <v>14.98</v>
      </c>
    </row>
    <row r="380" spans="1:7" ht="18" customHeight="1" x14ac:dyDescent="0.2">
      <c r="A380" s="553"/>
      <c r="B380" s="48">
        <v>21503</v>
      </c>
      <c r="C380" s="36" t="s">
        <v>554</v>
      </c>
      <c r="D380" s="37">
        <v>150</v>
      </c>
      <c r="E380" s="49">
        <v>0.03</v>
      </c>
      <c r="F380" s="419">
        <v>29.08</v>
      </c>
      <c r="G380" s="154">
        <f t="shared" si="14"/>
        <v>29.08</v>
      </c>
    </row>
    <row r="381" spans="1:7" ht="18" customHeight="1" x14ac:dyDescent="0.2">
      <c r="A381" s="553"/>
      <c r="B381" s="48">
        <v>21504</v>
      </c>
      <c r="C381" s="36" t="s">
        <v>555</v>
      </c>
      <c r="D381" s="37">
        <v>80</v>
      </c>
      <c r="E381" s="49">
        <v>0.03</v>
      </c>
      <c r="F381" s="419">
        <v>58.08</v>
      </c>
      <c r="G381" s="154">
        <f t="shared" si="14"/>
        <v>58.08</v>
      </c>
    </row>
    <row r="382" spans="1:7" ht="18" customHeight="1" x14ac:dyDescent="0.2">
      <c r="A382" s="553"/>
      <c r="B382" s="48">
        <v>21505</v>
      </c>
      <c r="C382" s="36" t="s">
        <v>556</v>
      </c>
      <c r="D382" s="37">
        <v>40</v>
      </c>
      <c r="E382" s="49">
        <v>0.03</v>
      </c>
      <c r="F382" s="419">
        <v>94.18</v>
      </c>
      <c r="G382" s="154">
        <f t="shared" si="14"/>
        <v>94.18</v>
      </c>
    </row>
    <row r="383" spans="1:7" ht="18" customHeight="1" x14ac:dyDescent="0.2">
      <c r="A383" s="553"/>
      <c r="B383" s="48">
        <v>21506</v>
      </c>
      <c r="C383" s="36" t="s">
        <v>557</v>
      </c>
      <c r="D383" s="37">
        <v>24</v>
      </c>
      <c r="E383" s="49">
        <v>0.03</v>
      </c>
      <c r="F383" s="419">
        <v>185.08</v>
      </c>
      <c r="G383" s="154">
        <f t="shared" si="14"/>
        <v>185.08</v>
      </c>
    </row>
    <row r="384" spans="1:7" ht="18" customHeight="1" x14ac:dyDescent="0.2">
      <c r="A384" s="553"/>
      <c r="B384" s="48">
        <v>21507</v>
      </c>
      <c r="C384" s="36" t="s">
        <v>558</v>
      </c>
      <c r="D384" s="40">
        <v>16</v>
      </c>
      <c r="E384" s="49">
        <v>0.03</v>
      </c>
      <c r="F384" s="419">
        <v>372.48</v>
      </c>
      <c r="G384" s="154">
        <f t="shared" si="14"/>
        <v>372.48</v>
      </c>
    </row>
    <row r="385" spans="1:7" ht="18" customHeight="1" x14ac:dyDescent="0.2">
      <c r="A385" s="553"/>
      <c r="B385" s="48">
        <v>21508</v>
      </c>
      <c r="C385" s="36" t="s">
        <v>559</v>
      </c>
      <c r="D385" s="40">
        <v>8</v>
      </c>
      <c r="E385" s="49">
        <v>0.03</v>
      </c>
      <c r="F385" s="419">
        <v>558.88</v>
      </c>
      <c r="G385" s="154">
        <f t="shared" si="14"/>
        <v>558.88</v>
      </c>
    </row>
    <row r="386" spans="1:7" ht="18" customHeight="1" x14ac:dyDescent="0.2">
      <c r="A386" s="553"/>
      <c r="B386" s="48">
        <v>21509</v>
      </c>
      <c r="C386" s="36" t="s">
        <v>560</v>
      </c>
      <c r="D386" s="40" t="s">
        <v>530</v>
      </c>
      <c r="E386" s="49">
        <v>0.03</v>
      </c>
      <c r="F386" s="419">
        <v>838.88</v>
      </c>
      <c r="G386" s="154">
        <f t="shared" si="14"/>
        <v>838.88</v>
      </c>
    </row>
    <row r="387" spans="1:7" ht="18" customHeight="1" x14ac:dyDescent="0.2">
      <c r="A387" s="553"/>
      <c r="B387" s="48">
        <v>21510</v>
      </c>
      <c r="C387" s="36" t="s">
        <v>561</v>
      </c>
      <c r="D387" s="40" t="s">
        <v>531</v>
      </c>
      <c r="E387" s="49">
        <v>0.03</v>
      </c>
      <c r="F387" s="419">
        <v>1738.38</v>
      </c>
      <c r="G387" s="154">
        <f t="shared" si="14"/>
        <v>1738.38</v>
      </c>
    </row>
    <row r="388" spans="1:7" ht="18" customHeight="1" x14ac:dyDescent="0.2">
      <c r="A388" s="553"/>
      <c r="B388" s="48">
        <v>21511</v>
      </c>
      <c r="C388" s="36" t="s">
        <v>562</v>
      </c>
      <c r="D388" s="37">
        <v>2</v>
      </c>
      <c r="E388" s="49">
        <v>0.03</v>
      </c>
      <c r="F388" s="419">
        <v>1378.48</v>
      </c>
      <c r="G388" s="154">
        <f t="shared" si="14"/>
        <v>1378.48</v>
      </c>
    </row>
    <row r="389" spans="1:7" ht="18" customHeight="1" x14ac:dyDescent="0.2">
      <c r="A389" s="553"/>
      <c r="B389" s="48">
        <v>21512</v>
      </c>
      <c r="C389" s="36" t="s">
        <v>563</v>
      </c>
      <c r="D389" s="37">
        <v>2</v>
      </c>
      <c r="E389" s="49">
        <v>0.03</v>
      </c>
      <c r="F389" s="419">
        <v>2338.6799999999998</v>
      </c>
      <c r="G389" s="154">
        <f t="shared" si="14"/>
        <v>2338.6799999999998</v>
      </c>
    </row>
    <row r="390" spans="1:7" ht="18" customHeight="1" x14ac:dyDescent="0.2">
      <c r="A390" s="553"/>
      <c r="B390" s="48">
        <v>21513</v>
      </c>
      <c r="C390" s="36" t="s">
        <v>564</v>
      </c>
      <c r="D390" s="37">
        <v>1</v>
      </c>
      <c r="E390" s="49">
        <v>1.8749999999999999E-2</v>
      </c>
      <c r="F390" s="419">
        <v>2108.08</v>
      </c>
      <c r="G390" s="154">
        <f t="shared" si="14"/>
        <v>2108.08</v>
      </c>
    </row>
    <row r="391" spans="1:7" ht="18" customHeight="1" thickBot="1" x14ac:dyDescent="0.25">
      <c r="A391" s="556"/>
      <c r="B391" s="268">
        <v>21514</v>
      </c>
      <c r="C391" s="156" t="s">
        <v>565</v>
      </c>
      <c r="D391" s="269">
        <v>1</v>
      </c>
      <c r="E391" s="270">
        <v>1.8749999999999999E-2</v>
      </c>
      <c r="F391" s="420">
        <v>3848.58</v>
      </c>
      <c r="G391" s="260">
        <f t="shared" si="14"/>
        <v>3848.58</v>
      </c>
    </row>
    <row r="392" spans="1:7" ht="18" customHeight="1" x14ac:dyDescent="0.2">
      <c r="A392" s="552"/>
      <c r="B392" s="79">
        <v>21601</v>
      </c>
      <c r="C392" s="73" t="s">
        <v>566</v>
      </c>
      <c r="D392" s="71">
        <v>600</v>
      </c>
      <c r="E392" s="80">
        <v>0.03</v>
      </c>
      <c r="F392" s="418">
        <v>7.28</v>
      </c>
      <c r="G392" s="153">
        <f t="shared" si="14"/>
        <v>7.28</v>
      </c>
    </row>
    <row r="393" spans="1:7" ht="18" customHeight="1" x14ac:dyDescent="0.2">
      <c r="A393" s="553"/>
      <c r="B393" s="48">
        <v>21602</v>
      </c>
      <c r="C393" s="36" t="s">
        <v>567</v>
      </c>
      <c r="D393" s="37">
        <v>400</v>
      </c>
      <c r="E393" s="49">
        <v>0.03</v>
      </c>
      <c r="F393" s="419">
        <v>13.88</v>
      </c>
      <c r="G393" s="154">
        <f t="shared" si="14"/>
        <v>13.88</v>
      </c>
    </row>
    <row r="394" spans="1:7" ht="18" customHeight="1" x14ac:dyDescent="0.2">
      <c r="A394" s="553"/>
      <c r="B394" s="48">
        <v>21603</v>
      </c>
      <c r="C394" s="36" t="s">
        <v>568</v>
      </c>
      <c r="D394" s="37">
        <v>200</v>
      </c>
      <c r="E394" s="49">
        <v>0.03</v>
      </c>
      <c r="F394" s="419">
        <v>26.18</v>
      </c>
      <c r="G394" s="154">
        <f t="shared" si="14"/>
        <v>26.18</v>
      </c>
    </row>
    <row r="395" spans="1:7" ht="18" customHeight="1" x14ac:dyDescent="0.2">
      <c r="A395" s="553"/>
      <c r="B395" s="48">
        <v>21604</v>
      </c>
      <c r="C395" s="36" t="s">
        <v>569</v>
      </c>
      <c r="D395" s="40">
        <v>90</v>
      </c>
      <c r="E395" s="49">
        <v>0.03</v>
      </c>
      <c r="F395" s="419">
        <v>49.88</v>
      </c>
      <c r="G395" s="154">
        <f t="shared" si="14"/>
        <v>49.88</v>
      </c>
    </row>
    <row r="396" spans="1:7" ht="18" customHeight="1" x14ac:dyDescent="0.2">
      <c r="A396" s="553"/>
      <c r="B396" s="48">
        <v>21605</v>
      </c>
      <c r="C396" s="36" t="s">
        <v>570</v>
      </c>
      <c r="D396" s="40">
        <v>50</v>
      </c>
      <c r="E396" s="49">
        <v>0.03</v>
      </c>
      <c r="F396" s="419">
        <v>86.48</v>
      </c>
      <c r="G396" s="154">
        <f t="shared" si="14"/>
        <v>86.48</v>
      </c>
    </row>
    <row r="397" spans="1:7" ht="18" customHeight="1" x14ac:dyDescent="0.2">
      <c r="A397" s="553"/>
      <c r="B397" s="48">
        <v>21606</v>
      </c>
      <c r="C397" s="36" t="s">
        <v>571</v>
      </c>
      <c r="D397" s="40">
        <v>30</v>
      </c>
      <c r="E397" s="49">
        <v>0.03</v>
      </c>
      <c r="F397" s="419">
        <v>157.58000000000001</v>
      </c>
      <c r="G397" s="154">
        <f t="shared" si="14"/>
        <v>157.58000000000001</v>
      </c>
    </row>
    <row r="398" spans="1:7" ht="18" customHeight="1" x14ac:dyDescent="0.2">
      <c r="A398" s="553"/>
      <c r="B398" s="48">
        <v>21607</v>
      </c>
      <c r="C398" s="36" t="s">
        <v>572</v>
      </c>
      <c r="D398" s="40">
        <v>18</v>
      </c>
      <c r="E398" s="49">
        <v>0.03</v>
      </c>
      <c r="F398" s="419">
        <v>346.08</v>
      </c>
      <c r="G398" s="154">
        <f t="shared" si="14"/>
        <v>346.08</v>
      </c>
    </row>
    <row r="399" spans="1:7" ht="18" customHeight="1" x14ac:dyDescent="0.2">
      <c r="A399" s="553"/>
      <c r="B399" s="48">
        <v>21608</v>
      </c>
      <c r="C399" s="36" t="s">
        <v>573</v>
      </c>
      <c r="D399" s="40">
        <v>12</v>
      </c>
      <c r="E399" s="49">
        <v>0.03</v>
      </c>
      <c r="F399" s="419">
        <v>508.68</v>
      </c>
      <c r="G399" s="154">
        <f t="shared" si="14"/>
        <v>508.68</v>
      </c>
    </row>
    <row r="400" spans="1:7" ht="18" customHeight="1" x14ac:dyDescent="0.2">
      <c r="A400" s="553"/>
      <c r="B400" s="48">
        <v>21609</v>
      </c>
      <c r="C400" s="36" t="s">
        <v>574</v>
      </c>
      <c r="D400" s="40">
        <v>6</v>
      </c>
      <c r="E400" s="49">
        <v>0.03</v>
      </c>
      <c r="F400" s="419">
        <v>649.58000000000004</v>
      </c>
      <c r="G400" s="154">
        <f t="shared" si="14"/>
        <v>649.58000000000004</v>
      </c>
    </row>
    <row r="401" spans="1:7" ht="18" customHeight="1" x14ac:dyDescent="0.2">
      <c r="A401" s="553"/>
      <c r="B401" s="48">
        <v>21610</v>
      </c>
      <c r="C401" s="36" t="s">
        <v>575</v>
      </c>
      <c r="D401" s="40">
        <v>4</v>
      </c>
      <c r="E401" s="49">
        <v>0.03</v>
      </c>
      <c r="F401" s="419">
        <v>2058.08</v>
      </c>
      <c r="G401" s="154">
        <f t="shared" si="14"/>
        <v>2058.08</v>
      </c>
    </row>
    <row r="402" spans="1:7" ht="18" customHeight="1" x14ac:dyDescent="0.2">
      <c r="A402" s="553"/>
      <c r="B402" s="48">
        <v>21611</v>
      </c>
      <c r="C402" s="36" t="s">
        <v>576</v>
      </c>
      <c r="D402" s="37">
        <v>2</v>
      </c>
      <c r="E402" s="49">
        <v>0.03</v>
      </c>
      <c r="F402" s="419">
        <v>1768.08</v>
      </c>
      <c r="G402" s="154">
        <f t="shared" si="14"/>
        <v>1768.08</v>
      </c>
    </row>
    <row r="403" spans="1:7" ht="18" customHeight="1" x14ac:dyDescent="0.2">
      <c r="A403" s="553"/>
      <c r="B403" s="48">
        <v>21612</v>
      </c>
      <c r="C403" s="36" t="s">
        <v>577</v>
      </c>
      <c r="D403" s="37">
        <v>2</v>
      </c>
      <c r="E403" s="49">
        <v>0.03</v>
      </c>
      <c r="F403" s="419">
        <v>2138.88</v>
      </c>
      <c r="G403" s="154">
        <f t="shared" si="14"/>
        <v>2138.88</v>
      </c>
    </row>
    <row r="404" spans="1:7" ht="18" customHeight="1" x14ac:dyDescent="0.2">
      <c r="A404" s="553"/>
      <c r="B404" s="48">
        <v>21613</v>
      </c>
      <c r="C404" s="36" t="s">
        <v>578</v>
      </c>
      <c r="D404" s="37">
        <v>1</v>
      </c>
      <c r="E404" s="49">
        <v>1.8749999999999999E-2</v>
      </c>
      <c r="F404" s="419">
        <v>2498.88</v>
      </c>
      <c r="G404" s="154">
        <f t="shared" si="14"/>
        <v>2498.88</v>
      </c>
    </row>
    <row r="405" spans="1:7" ht="18" customHeight="1" thickBot="1" x14ac:dyDescent="0.25">
      <c r="A405" s="554"/>
      <c r="B405" s="276">
        <v>21614</v>
      </c>
      <c r="C405" s="81" t="s">
        <v>579</v>
      </c>
      <c r="D405" s="82">
        <v>1</v>
      </c>
      <c r="E405" s="94">
        <v>1.8749999999999999E-2</v>
      </c>
      <c r="F405" s="420">
        <v>3208.28</v>
      </c>
      <c r="G405" s="179">
        <f t="shared" si="14"/>
        <v>3208.28</v>
      </c>
    </row>
    <row r="406" spans="1:7" ht="39.75" customHeight="1" x14ac:dyDescent="0.2">
      <c r="A406" s="555"/>
      <c r="B406" s="266">
        <v>21701</v>
      </c>
      <c r="C406" s="263" t="s">
        <v>580</v>
      </c>
      <c r="D406" s="264">
        <v>500</v>
      </c>
      <c r="E406" s="412" t="s">
        <v>662</v>
      </c>
      <c r="F406" s="418">
        <v>12.78</v>
      </c>
      <c r="G406" s="255">
        <f t="shared" si="14"/>
        <v>12.78</v>
      </c>
    </row>
    <row r="407" spans="1:7" ht="39.75" customHeight="1" x14ac:dyDescent="0.2">
      <c r="A407" s="553"/>
      <c r="B407" s="48">
        <v>21702</v>
      </c>
      <c r="C407" s="36" t="s">
        <v>581</v>
      </c>
      <c r="D407" s="40">
        <v>250</v>
      </c>
      <c r="E407" s="414" t="s">
        <v>662</v>
      </c>
      <c r="F407" s="419">
        <v>19.78</v>
      </c>
      <c r="G407" s="154">
        <f t="shared" si="14"/>
        <v>19.78</v>
      </c>
    </row>
    <row r="408" spans="1:7" ht="39.75" customHeight="1" thickBot="1" x14ac:dyDescent="0.25">
      <c r="A408" s="556"/>
      <c r="B408" s="268">
        <v>21703</v>
      </c>
      <c r="C408" s="156" t="s">
        <v>582</v>
      </c>
      <c r="D408" s="258">
        <v>125</v>
      </c>
      <c r="E408" s="413" t="s">
        <v>662</v>
      </c>
      <c r="F408" s="420">
        <v>33.78</v>
      </c>
      <c r="G408" s="260">
        <f t="shared" si="14"/>
        <v>33.78</v>
      </c>
    </row>
    <row r="409" spans="1:7" ht="23.25" customHeight="1" x14ac:dyDescent="0.2">
      <c r="A409" s="555"/>
      <c r="B409" s="266">
        <v>21704</v>
      </c>
      <c r="C409" s="263" t="s">
        <v>583</v>
      </c>
      <c r="D409" s="264">
        <v>250</v>
      </c>
      <c r="E409" s="267">
        <v>0.03</v>
      </c>
      <c r="F409" s="418">
        <v>21.28</v>
      </c>
      <c r="G409" s="255">
        <f t="shared" si="14"/>
        <v>21.28</v>
      </c>
    </row>
    <row r="410" spans="1:7" ht="23.25" customHeight="1" x14ac:dyDescent="0.2">
      <c r="A410" s="553"/>
      <c r="B410" s="48">
        <v>21705</v>
      </c>
      <c r="C410" s="36" t="s">
        <v>584</v>
      </c>
      <c r="D410" s="40">
        <v>200</v>
      </c>
      <c r="E410" s="49">
        <v>0.03</v>
      </c>
      <c r="F410" s="419">
        <v>29.38</v>
      </c>
      <c r="G410" s="154">
        <f t="shared" ref="G410:G441" si="15">ROUND((F410-F410/100*$F$10),2)</f>
        <v>29.38</v>
      </c>
    </row>
    <row r="411" spans="1:7" ht="23.25" customHeight="1" x14ac:dyDescent="0.2">
      <c r="A411" s="553"/>
      <c r="B411" s="48">
        <v>21706</v>
      </c>
      <c r="C411" s="36" t="s">
        <v>585</v>
      </c>
      <c r="D411" s="40">
        <v>200</v>
      </c>
      <c r="E411" s="49">
        <v>0.03</v>
      </c>
      <c r="F411" s="419">
        <v>38.880000000000003</v>
      </c>
      <c r="G411" s="154">
        <f t="shared" si="15"/>
        <v>38.880000000000003</v>
      </c>
    </row>
    <row r="412" spans="1:7" ht="23.25" customHeight="1" x14ac:dyDescent="0.2">
      <c r="A412" s="553"/>
      <c r="B412" s="48">
        <v>21707</v>
      </c>
      <c r="C412" s="36" t="s">
        <v>586</v>
      </c>
      <c r="D412" s="40">
        <v>200</v>
      </c>
      <c r="E412" s="49">
        <v>0.03</v>
      </c>
      <c r="F412" s="419">
        <v>34.78</v>
      </c>
      <c r="G412" s="154">
        <f t="shared" si="15"/>
        <v>34.78</v>
      </c>
    </row>
    <row r="413" spans="1:7" ht="23.25" customHeight="1" x14ac:dyDescent="0.2">
      <c r="A413" s="553"/>
      <c r="B413" s="48">
        <v>21708</v>
      </c>
      <c r="C413" s="36" t="s">
        <v>587</v>
      </c>
      <c r="D413" s="40">
        <v>100</v>
      </c>
      <c r="E413" s="49">
        <v>0.03</v>
      </c>
      <c r="F413" s="419">
        <v>47.68</v>
      </c>
      <c r="G413" s="154">
        <f t="shared" si="15"/>
        <v>47.68</v>
      </c>
    </row>
    <row r="414" spans="1:7" ht="23.25" customHeight="1" thickBot="1" x14ac:dyDescent="0.25">
      <c r="A414" s="554"/>
      <c r="B414" s="276">
        <v>21709</v>
      </c>
      <c r="C414" s="81" t="s">
        <v>588</v>
      </c>
      <c r="D414" s="93">
        <v>100</v>
      </c>
      <c r="E414" s="94">
        <v>0.03</v>
      </c>
      <c r="F414" s="420">
        <v>58.18</v>
      </c>
      <c r="G414" s="179">
        <f t="shared" si="15"/>
        <v>58.18</v>
      </c>
    </row>
    <row r="415" spans="1:7" ht="18.75" customHeight="1" x14ac:dyDescent="0.2">
      <c r="A415" s="563"/>
      <c r="B415" s="381">
        <v>21810</v>
      </c>
      <c r="C415" s="360" t="s">
        <v>589</v>
      </c>
      <c r="D415" s="361">
        <v>200</v>
      </c>
      <c r="E415" s="382">
        <v>1.8749999999999999E-2</v>
      </c>
      <c r="F415" s="418">
        <v>71.08</v>
      </c>
      <c r="G415" s="363">
        <f t="shared" si="15"/>
        <v>71.08</v>
      </c>
    </row>
    <row r="416" spans="1:7" ht="18.75" customHeight="1" x14ac:dyDescent="0.2">
      <c r="A416" s="564"/>
      <c r="B416" s="48">
        <v>21811</v>
      </c>
      <c r="C416" s="36" t="s">
        <v>590</v>
      </c>
      <c r="D416" s="40">
        <v>75</v>
      </c>
      <c r="E416" s="49">
        <v>1.8749999999999999E-2</v>
      </c>
      <c r="F416" s="419">
        <v>116.88</v>
      </c>
      <c r="G416" s="364">
        <f t="shared" si="15"/>
        <v>116.88</v>
      </c>
    </row>
    <row r="417" spans="1:7" ht="18.75" customHeight="1" x14ac:dyDescent="0.2">
      <c r="A417" s="564"/>
      <c r="B417" s="48">
        <v>21812</v>
      </c>
      <c r="C417" s="36" t="s">
        <v>591</v>
      </c>
      <c r="D417" s="40">
        <v>100</v>
      </c>
      <c r="E417" s="49">
        <v>1.8749999999999999E-2</v>
      </c>
      <c r="F417" s="419">
        <v>75.08</v>
      </c>
      <c r="G417" s="364">
        <f t="shared" si="15"/>
        <v>75.08</v>
      </c>
    </row>
    <row r="418" spans="1:7" ht="18.75" customHeight="1" x14ac:dyDescent="0.2">
      <c r="A418" s="564"/>
      <c r="B418" s="48">
        <v>21813</v>
      </c>
      <c r="C418" s="36" t="s">
        <v>592</v>
      </c>
      <c r="D418" s="40">
        <v>75</v>
      </c>
      <c r="E418" s="49">
        <v>1.8749999999999999E-2</v>
      </c>
      <c r="F418" s="419">
        <v>128.08000000000001</v>
      </c>
      <c r="G418" s="364">
        <f t="shared" si="15"/>
        <v>128.08000000000001</v>
      </c>
    </row>
    <row r="419" spans="1:7" ht="18.75" customHeight="1" x14ac:dyDescent="0.2">
      <c r="A419" s="564"/>
      <c r="B419" s="48">
        <v>21814</v>
      </c>
      <c r="C419" s="36" t="s">
        <v>593</v>
      </c>
      <c r="D419" s="40">
        <v>75</v>
      </c>
      <c r="E419" s="49">
        <v>1.8749999999999999E-2</v>
      </c>
      <c r="F419" s="419">
        <v>127.08</v>
      </c>
      <c r="G419" s="364">
        <f t="shared" si="15"/>
        <v>127.08</v>
      </c>
    </row>
    <row r="420" spans="1:7" ht="18.75" customHeight="1" thickBot="1" x14ac:dyDescent="0.25">
      <c r="A420" s="565"/>
      <c r="B420" s="383">
        <v>21815</v>
      </c>
      <c r="C420" s="365" t="s">
        <v>594</v>
      </c>
      <c r="D420" s="369">
        <v>40</v>
      </c>
      <c r="E420" s="384">
        <v>1.8749999999999999E-2</v>
      </c>
      <c r="F420" s="420">
        <v>244.88</v>
      </c>
      <c r="G420" s="368">
        <f t="shared" si="15"/>
        <v>244.88</v>
      </c>
    </row>
    <row r="421" spans="1:7" ht="18.75" customHeight="1" x14ac:dyDescent="0.2">
      <c r="A421" s="552"/>
      <c r="B421" s="79">
        <v>21901</v>
      </c>
      <c r="C421" s="73" t="s">
        <v>595</v>
      </c>
      <c r="D421" s="63">
        <v>150</v>
      </c>
      <c r="E421" s="80">
        <v>1.8749999999999999E-2</v>
      </c>
      <c r="F421" s="418">
        <v>120.88</v>
      </c>
      <c r="G421" s="153">
        <f t="shared" si="15"/>
        <v>120.88</v>
      </c>
    </row>
    <row r="422" spans="1:7" ht="18.75" customHeight="1" x14ac:dyDescent="0.2">
      <c r="A422" s="553"/>
      <c r="B422" s="48">
        <v>21902</v>
      </c>
      <c r="C422" s="36" t="s">
        <v>596</v>
      </c>
      <c r="D422" s="40">
        <v>75</v>
      </c>
      <c r="E422" s="49">
        <v>1.8749999999999999E-2</v>
      </c>
      <c r="F422" s="419">
        <v>143.88</v>
      </c>
      <c r="G422" s="154">
        <f t="shared" si="15"/>
        <v>143.88</v>
      </c>
    </row>
    <row r="423" spans="1:7" ht="18.75" customHeight="1" x14ac:dyDescent="0.2">
      <c r="A423" s="553"/>
      <c r="B423" s="48">
        <v>21903</v>
      </c>
      <c r="C423" s="36" t="s">
        <v>597</v>
      </c>
      <c r="D423" s="40">
        <v>100</v>
      </c>
      <c r="E423" s="49">
        <v>1.8749999999999999E-2</v>
      </c>
      <c r="F423" s="419">
        <v>98.88</v>
      </c>
      <c r="G423" s="154">
        <f t="shared" si="15"/>
        <v>98.88</v>
      </c>
    </row>
    <row r="424" spans="1:7" ht="18.75" customHeight="1" x14ac:dyDescent="0.2">
      <c r="A424" s="553"/>
      <c r="B424" s="48">
        <v>21904</v>
      </c>
      <c r="C424" s="36" t="s">
        <v>598</v>
      </c>
      <c r="D424" s="40">
        <v>60</v>
      </c>
      <c r="E424" s="49">
        <v>1.8749999999999999E-2</v>
      </c>
      <c r="F424" s="419">
        <v>150.88</v>
      </c>
      <c r="G424" s="154">
        <f t="shared" si="15"/>
        <v>150.88</v>
      </c>
    </row>
    <row r="425" spans="1:7" ht="18.75" customHeight="1" x14ac:dyDescent="0.2">
      <c r="A425" s="553"/>
      <c r="B425" s="48">
        <v>21905</v>
      </c>
      <c r="C425" s="36" t="s">
        <v>599</v>
      </c>
      <c r="D425" s="40">
        <v>60</v>
      </c>
      <c r="E425" s="49">
        <v>1.8749999999999999E-2</v>
      </c>
      <c r="F425" s="419">
        <v>181.88</v>
      </c>
      <c r="G425" s="154">
        <f t="shared" si="15"/>
        <v>181.88</v>
      </c>
    </row>
    <row r="426" spans="1:7" ht="18.75" customHeight="1" thickBot="1" x14ac:dyDescent="0.25">
      <c r="A426" s="554"/>
      <c r="B426" s="276">
        <v>21906</v>
      </c>
      <c r="C426" s="81" t="s">
        <v>600</v>
      </c>
      <c r="D426" s="93">
        <v>40</v>
      </c>
      <c r="E426" s="94">
        <v>1.8749999999999999E-2</v>
      </c>
      <c r="F426" s="420">
        <v>226.88</v>
      </c>
      <c r="G426" s="179">
        <f t="shared" si="15"/>
        <v>226.88</v>
      </c>
    </row>
    <row r="427" spans="1:7" ht="17.25" customHeight="1" x14ac:dyDescent="0.2">
      <c r="A427" s="555"/>
      <c r="B427" s="266">
        <v>22001</v>
      </c>
      <c r="C427" s="263" t="s">
        <v>601</v>
      </c>
      <c r="D427" s="264">
        <v>150</v>
      </c>
      <c r="E427" s="267">
        <v>1.8749999999999999E-2</v>
      </c>
      <c r="F427" s="418">
        <v>90.88</v>
      </c>
      <c r="G427" s="255">
        <f t="shared" si="15"/>
        <v>90.88</v>
      </c>
    </row>
    <row r="428" spans="1:7" ht="17.25" customHeight="1" x14ac:dyDescent="0.2">
      <c r="A428" s="553"/>
      <c r="B428" s="48">
        <v>22002</v>
      </c>
      <c r="C428" s="36" t="s">
        <v>602</v>
      </c>
      <c r="D428" s="40">
        <v>100</v>
      </c>
      <c r="E428" s="49">
        <v>1.8749999999999999E-2</v>
      </c>
      <c r="F428" s="419">
        <v>156.88</v>
      </c>
      <c r="G428" s="154">
        <f t="shared" si="15"/>
        <v>156.88</v>
      </c>
    </row>
    <row r="429" spans="1:7" ht="17.25" customHeight="1" x14ac:dyDescent="0.2">
      <c r="A429" s="553"/>
      <c r="B429" s="48">
        <v>22003</v>
      </c>
      <c r="C429" s="36" t="s">
        <v>603</v>
      </c>
      <c r="D429" s="40">
        <v>100</v>
      </c>
      <c r="E429" s="49">
        <v>1.8749999999999999E-2</v>
      </c>
      <c r="F429" s="419">
        <v>230.08</v>
      </c>
      <c r="G429" s="154">
        <f t="shared" si="15"/>
        <v>230.08</v>
      </c>
    </row>
    <row r="430" spans="1:7" ht="17.25" customHeight="1" x14ac:dyDescent="0.2">
      <c r="A430" s="553"/>
      <c r="B430" s="48">
        <v>22004</v>
      </c>
      <c r="C430" s="36" t="s">
        <v>604</v>
      </c>
      <c r="D430" s="40">
        <v>100</v>
      </c>
      <c r="E430" s="49">
        <v>1.8749999999999999E-2</v>
      </c>
      <c r="F430" s="419">
        <v>163.08000000000001</v>
      </c>
      <c r="G430" s="154">
        <f t="shared" si="15"/>
        <v>163.08000000000001</v>
      </c>
    </row>
    <row r="431" spans="1:7" ht="17.25" customHeight="1" x14ac:dyDescent="0.2">
      <c r="A431" s="553"/>
      <c r="B431" s="48">
        <v>22005</v>
      </c>
      <c r="C431" s="36" t="s">
        <v>605</v>
      </c>
      <c r="D431" s="40">
        <v>100</v>
      </c>
      <c r="E431" s="49">
        <v>1.8749999999999999E-2</v>
      </c>
      <c r="F431" s="419">
        <v>231.88</v>
      </c>
      <c r="G431" s="154">
        <f t="shared" si="15"/>
        <v>231.88</v>
      </c>
    </row>
    <row r="432" spans="1:7" ht="17.25" customHeight="1" x14ac:dyDescent="0.2">
      <c r="A432" s="553"/>
      <c r="B432" s="48">
        <v>22006</v>
      </c>
      <c r="C432" s="36" t="s">
        <v>606</v>
      </c>
      <c r="D432" s="40">
        <v>50</v>
      </c>
      <c r="E432" s="49">
        <v>1.8749999999999999E-2</v>
      </c>
      <c r="F432" s="419">
        <v>310.88</v>
      </c>
      <c r="G432" s="154">
        <f t="shared" si="15"/>
        <v>310.88</v>
      </c>
    </row>
    <row r="433" spans="1:7" ht="17.25" customHeight="1" x14ac:dyDescent="0.2">
      <c r="A433" s="553"/>
      <c r="B433" s="48">
        <v>22007</v>
      </c>
      <c r="C433" s="36" t="s">
        <v>607</v>
      </c>
      <c r="D433" s="40">
        <v>100</v>
      </c>
      <c r="E433" s="49">
        <v>1.8749999999999999E-2</v>
      </c>
      <c r="F433" s="419">
        <v>170.88</v>
      </c>
      <c r="G433" s="154">
        <f t="shared" si="15"/>
        <v>170.88</v>
      </c>
    </row>
    <row r="434" spans="1:7" ht="17.25" customHeight="1" x14ac:dyDescent="0.2">
      <c r="A434" s="553"/>
      <c r="B434" s="48">
        <v>22008</v>
      </c>
      <c r="C434" s="36" t="s">
        <v>608</v>
      </c>
      <c r="D434" s="40">
        <v>75</v>
      </c>
      <c r="E434" s="49">
        <v>1.8749999999999999E-2</v>
      </c>
      <c r="F434" s="419">
        <v>248.08</v>
      </c>
      <c r="G434" s="154">
        <f t="shared" si="15"/>
        <v>248.08</v>
      </c>
    </row>
    <row r="435" spans="1:7" ht="17.25" customHeight="1" x14ac:dyDescent="0.2">
      <c r="A435" s="553"/>
      <c r="B435" s="48">
        <v>22009</v>
      </c>
      <c r="C435" s="36" t="s">
        <v>609</v>
      </c>
      <c r="D435" s="40">
        <v>50</v>
      </c>
      <c r="E435" s="49">
        <v>1.8749999999999999E-2</v>
      </c>
      <c r="F435" s="419">
        <v>312.08</v>
      </c>
      <c r="G435" s="154">
        <f t="shared" si="15"/>
        <v>312.08</v>
      </c>
    </row>
    <row r="436" spans="1:7" ht="17.25" customHeight="1" thickBot="1" x14ac:dyDescent="0.25">
      <c r="A436" s="556"/>
      <c r="B436" s="268">
        <v>22010</v>
      </c>
      <c r="C436" s="156" t="s">
        <v>610</v>
      </c>
      <c r="D436" s="258">
        <v>60</v>
      </c>
      <c r="E436" s="270">
        <v>1.8749999999999999E-2</v>
      </c>
      <c r="F436" s="420">
        <v>181.88</v>
      </c>
      <c r="G436" s="260">
        <f t="shared" si="15"/>
        <v>181.88</v>
      </c>
    </row>
    <row r="437" spans="1:7" ht="91.5" customHeight="1" thickBot="1" x14ac:dyDescent="0.25">
      <c r="A437" s="301"/>
      <c r="B437" s="302">
        <v>22101</v>
      </c>
      <c r="C437" s="303" t="s">
        <v>619</v>
      </c>
      <c r="D437" s="304">
        <v>100</v>
      </c>
      <c r="E437" s="305">
        <v>1.9E-2</v>
      </c>
      <c r="F437" s="422">
        <v>100.88</v>
      </c>
      <c r="G437" s="306">
        <f t="shared" si="15"/>
        <v>100.88</v>
      </c>
    </row>
    <row r="438" spans="1:7" ht="24" customHeight="1" x14ac:dyDescent="0.2">
      <c r="A438" s="552"/>
      <c r="B438" s="79">
        <v>22102</v>
      </c>
      <c r="C438" s="73" t="s">
        <v>611</v>
      </c>
      <c r="D438" s="71">
        <v>150</v>
      </c>
      <c r="E438" s="80">
        <v>1.8749999999999999E-2</v>
      </c>
      <c r="F438" s="418">
        <v>100.88</v>
      </c>
      <c r="G438" s="153">
        <f t="shared" si="15"/>
        <v>100.88</v>
      </c>
    </row>
    <row r="439" spans="1:7" ht="24" customHeight="1" x14ac:dyDescent="0.2">
      <c r="A439" s="553"/>
      <c r="B439" s="48">
        <v>22103</v>
      </c>
      <c r="C439" s="36" t="s">
        <v>612</v>
      </c>
      <c r="D439" s="37">
        <v>100</v>
      </c>
      <c r="E439" s="49">
        <v>1.8749999999999999E-2</v>
      </c>
      <c r="F439" s="419">
        <v>121.88</v>
      </c>
      <c r="G439" s="154">
        <f t="shared" si="15"/>
        <v>121.88</v>
      </c>
    </row>
    <row r="440" spans="1:7" ht="24" customHeight="1" x14ac:dyDescent="0.2">
      <c r="A440" s="553"/>
      <c r="B440" s="48">
        <v>22104</v>
      </c>
      <c r="C440" s="36" t="s">
        <v>613</v>
      </c>
      <c r="D440" s="40">
        <v>75</v>
      </c>
      <c r="E440" s="49">
        <v>1.8749999999999999E-2</v>
      </c>
      <c r="F440" s="419">
        <v>84.88</v>
      </c>
      <c r="G440" s="154">
        <f t="shared" si="15"/>
        <v>84.88</v>
      </c>
    </row>
    <row r="441" spans="1:7" ht="24" customHeight="1" thickBot="1" x14ac:dyDescent="0.25">
      <c r="A441" s="554"/>
      <c r="B441" s="276">
        <v>22105</v>
      </c>
      <c r="C441" s="81" t="s">
        <v>614</v>
      </c>
      <c r="D441" s="93">
        <v>50</v>
      </c>
      <c r="E441" s="94">
        <v>1.8749999999999999E-2</v>
      </c>
      <c r="F441" s="420">
        <v>130.88</v>
      </c>
      <c r="G441" s="179">
        <f t="shared" si="15"/>
        <v>130.88</v>
      </c>
    </row>
    <row r="442" spans="1:7" ht="24" customHeight="1" x14ac:dyDescent="0.2">
      <c r="A442" s="555"/>
      <c r="B442" s="266">
        <v>22106</v>
      </c>
      <c r="C442" s="263" t="s">
        <v>615</v>
      </c>
      <c r="D442" s="264">
        <v>75</v>
      </c>
      <c r="E442" s="267">
        <v>1.8749999999999999E-2</v>
      </c>
      <c r="F442" s="418">
        <v>108.88</v>
      </c>
      <c r="G442" s="255">
        <f t="shared" ref="G442:G445" si="16">ROUND((F442-F442/100*$F$10),2)</f>
        <v>108.88</v>
      </c>
    </row>
    <row r="443" spans="1:7" ht="24" customHeight="1" x14ac:dyDescent="0.2">
      <c r="A443" s="553"/>
      <c r="B443" s="48">
        <v>22107</v>
      </c>
      <c r="C443" s="36" t="s">
        <v>616</v>
      </c>
      <c r="D443" s="40">
        <v>60</v>
      </c>
      <c r="E443" s="49">
        <v>1.8749999999999999E-2</v>
      </c>
      <c r="F443" s="419">
        <v>133.88</v>
      </c>
      <c r="G443" s="154">
        <f t="shared" si="16"/>
        <v>133.88</v>
      </c>
    </row>
    <row r="444" spans="1:7" ht="24" customHeight="1" x14ac:dyDescent="0.2">
      <c r="A444" s="553"/>
      <c r="B444" s="48">
        <v>22108</v>
      </c>
      <c r="C444" s="36" t="s">
        <v>617</v>
      </c>
      <c r="D444" s="40">
        <v>75</v>
      </c>
      <c r="E444" s="49">
        <v>1.8749999999999999E-2</v>
      </c>
      <c r="F444" s="419">
        <v>91.88</v>
      </c>
      <c r="G444" s="154">
        <f t="shared" si="16"/>
        <v>91.88</v>
      </c>
    </row>
    <row r="445" spans="1:7" ht="24" customHeight="1" thickBot="1" x14ac:dyDescent="0.25">
      <c r="A445" s="556"/>
      <c r="B445" s="268">
        <v>22109</v>
      </c>
      <c r="C445" s="156" t="s">
        <v>618</v>
      </c>
      <c r="D445" s="258">
        <v>60</v>
      </c>
      <c r="E445" s="270">
        <v>1.8749999999999999E-2</v>
      </c>
      <c r="F445" s="420">
        <v>130.88</v>
      </c>
      <c r="G445" s="260">
        <f t="shared" si="16"/>
        <v>130.88</v>
      </c>
    </row>
    <row r="446" spans="1:7" ht="17.25" customHeight="1" thickBot="1" x14ac:dyDescent="0.25">
      <c r="A446" s="557" t="s">
        <v>333</v>
      </c>
      <c r="B446" s="558"/>
      <c r="C446" s="558"/>
      <c r="D446" s="558"/>
      <c r="E446" s="558"/>
      <c r="F446" s="558"/>
      <c r="G446" s="559"/>
    </row>
    <row r="447" spans="1:7" ht="19.5" customHeight="1" x14ac:dyDescent="0.2">
      <c r="A447" s="501"/>
      <c r="B447" s="96">
        <v>22201</v>
      </c>
      <c r="C447" s="73" t="s">
        <v>334</v>
      </c>
      <c r="D447" s="63">
        <v>200</v>
      </c>
      <c r="E447" s="80">
        <v>0.03</v>
      </c>
      <c r="F447" s="418">
        <v>29.88</v>
      </c>
      <c r="G447" s="153">
        <f>ROUND((F447-F447/100*$F$10),2)</f>
        <v>29.88</v>
      </c>
    </row>
    <row r="448" spans="1:7" ht="19.5" customHeight="1" x14ac:dyDescent="0.2">
      <c r="A448" s="491"/>
      <c r="B448" s="55">
        <v>22202</v>
      </c>
      <c r="C448" s="36" t="s">
        <v>335</v>
      </c>
      <c r="D448" s="40">
        <v>125</v>
      </c>
      <c r="E448" s="49">
        <v>0.03</v>
      </c>
      <c r="F448" s="419">
        <v>38.880000000000003</v>
      </c>
      <c r="G448" s="154">
        <f>ROUND((F448-F448/100*$F$10),2)</f>
        <v>38.880000000000003</v>
      </c>
    </row>
    <row r="449" spans="1:7" ht="19.5" customHeight="1" x14ac:dyDescent="0.2">
      <c r="A449" s="491"/>
      <c r="B449" s="55">
        <v>22203</v>
      </c>
      <c r="C449" s="36" t="s">
        <v>336</v>
      </c>
      <c r="D449" s="40">
        <v>50</v>
      </c>
      <c r="E449" s="49">
        <v>0.03</v>
      </c>
      <c r="F449" s="419">
        <v>64.38</v>
      </c>
      <c r="G449" s="154">
        <f>ROUND((F449-F449/100*$F$10),2)</f>
        <v>64.38</v>
      </c>
    </row>
    <row r="450" spans="1:7" ht="19.5" customHeight="1" x14ac:dyDescent="0.2">
      <c r="A450" s="491"/>
      <c r="B450" s="55">
        <v>22204</v>
      </c>
      <c r="C450" s="36" t="s">
        <v>337</v>
      </c>
      <c r="D450" s="40">
        <v>40</v>
      </c>
      <c r="E450" s="49">
        <v>0.03</v>
      </c>
      <c r="F450" s="419">
        <v>75.680000000000007</v>
      </c>
      <c r="G450" s="154">
        <f>ROUND((F450-F450/100*$F$10),2)</f>
        <v>75.680000000000007</v>
      </c>
    </row>
    <row r="451" spans="1:7" ht="19.5" customHeight="1" thickBot="1" x14ac:dyDescent="0.25">
      <c r="A451" s="502"/>
      <c r="B451" s="95">
        <v>22205</v>
      </c>
      <c r="C451" s="81" t="s">
        <v>338</v>
      </c>
      <c r="D451" s="93">
        <v>30</v>
      </c>
      <c r="E451" s="94">
        <v>0.03</v>
      </c>
      <c r="F451" s="420">
        <v>206.88</v>
      </c>
      <c r="G451" s="179">
        <f>ROUND((F451-F451/100*$F$10),2)</f>
        <v>206.88</v>
      </c>
    </row>
    <row r="452" spans="1:7" ht="18.75" customHeight="1" thickBot="1" x14ac:dyDescent="0.25">
      <c r="A452" s="536" t="s">
        <v>339</v>
      </c>
      <c r="B452" s="537"/>
      <c r="C452" s="537"/>
      <c r="D452" s="537"/>
      <c r="E452" s="537"/>
      <c r="F452" s="537"/>
      <c r="G452" s="538"/>
    </row>
    <row r="453" spans="1:7" ht="19.5" customHeight="1" x14ac:dyDescent="0.2">
      <c r="A453" s="509"/>
      <c r="B453" s="97">
        <v>22301</v>
      </c>
      <c r="C453" s="75" t="s">
        <v>340</v>
      </c>
      <c r="D453" s="72">
        <v>80</v>
      </c>
      <c r="E453" s="86">
        <v>1.8749999999999999E-2</v>
      </c>
      <c r="F453" s="418">
        <v>213.88</v>
      </c>
      <c r="G453" s="177">
        <f t="shared" ref="G453:G471" si="17">ROUND((F453-F453/100*$F$10),2)</f>
        <v>213.88</v>
      </c>
    </row>
    <row r="454" spans="1:7" ht="19.5" customHeight="1" x14ac:dyDescent="0.2">
      <c r="A454" s="510"/>
      <c r="B454" s="55">
        <v>22302</v>
      </c>
      <c r="C454" s="36" t="s">
        <v>341</v>
      </c>
      <c r="D454" s="37">
        <v>70</v>
      </c>
      <c r="E454" s="49">
        <v>1.8749999999999999E-2</v>
      </c>
      <c r="F454" s="419">
        <v>312.88</v>
      </c>
      <c r="G454" s="154">
        <f t="shared" si="17"/>
        <v>312.88</v>
      </c>
    </row>
    <row r="455" spans="1:7" ht="19.5" customHeight="1" x14ac:dyDescent="0.2">
      <c r="A455" s="510"/>
      <c r="B455" s="55">
        <v>22303</v>
      </c>
      <c r="C455" s="36" t="s">
        <v>342</v>
      </c>
      <c r="D455" s="37">
        <v>40</v>
      </c>
      <c r="E455" s="49">
        <v>1.8749999999999999E-2</v>
      </c>
      <c r="F455" s="419">
        <v>454.88</v>
      </c>
      <c r="G455" s="154">
        <f t="shared" si="17"/>
        <v>454.88</v>
      </c>
    </row>
    <row r="456" spans="1:7" ht="19.5" customHeight="1" x14ac:dyDescent="0.2">
      <c r="A456" s="510"/>
      <c r="B456" s="55">
        <v>22304</v>
      </c>
      <c r="C456" s="36" t="s">
        <v>343</v>
      </c>
      <c r="D456" s="37">
        <v>30</v>
      </c>
      <c r="E456" s="49">
        <v>1.8749999999999999E-2</v>
      </c>
      <c r="F456" s="419">
        <v>820.88</v>
      </c>
      <c r="G456" s="154">
        <f t="shared" si="17"/>
        <v>820.88</v>
      </c>
    </row>
    <row r="457" spans="1:7" ht="19.5" customHeight="1" x14ac:dyDescent="0.2">
      <c r="A457" s="510"/>
      <c r="B457" s="55">
        <v>22305</v>
      </c>
      <c r="C457" s="36" t="s">
        <v>344</v>
      </c>
      <c r="D457" s="37">
        <v>12</v>
      </c>
      <c r="E457" s="49">
        <v>1.8749999999999999E-2</v>
      </c>
      <c r="F457" s="419">
        <v>1400.88</v>
      </c>
      <c r="G457" s="154">
        <f t="shared" si="17"/>
        <v>1400.88</v>
      </c>
    </row>
    <row r="458" spans="1:7" ht="19.5" customHeight="1" thickBot="1" x14ac:dyDescent="0.25">
      <c r="A458" s="551"/>
      <c r="B458" s="98">
        <v>22306</v>
      </c>
      <c r="C458" s="76" t="s">
        <v>345</v>
      </c>
      <c r="D458" s="78">
        <v>8</v>
      </c>
      <c r="E458" s="87">
        <v>1.8749999999999999E-2</v>
      </c>
      <c r="F458" s="420">
        <v>2194.88</v>
      </c>
      <c r="G458" s="178">
        <f t="shared" si="17"/>
        <v>2194.88</v>
      </c>
    </row>
    <row r="459" spans="1:7" ht="19.5" customHeight="1" x14ac:dyDescent="0.2">
      <c r="A459" s="509"/>
      <c r="B459" s="97">
        <v>23221</v>
      </c>
      <c r="C459" s="75" t="s">
        <v>620</v>
      </c>
      <c r="D459" s="72">
        <v>300</v>
      </c>
      <c r="E459" s="86" t="s">
        <v>15</v>
      </c>
      <c r="F459" s="418">
        <v>14.68</v>
      </c>
      <c r="G459" s="177">
        <f t="shared" si="17"/>
        <v>14.68</v>
      </c>
    </row>
    <row r="460" spans="1:7" ht="19.5" customHeight="1" x14ac:dyDescent="0.2">
      <c r="A460" s="510"/>
      <c r="B460" s="55">
        <v>23222</v>
      </c>
      <c r="C460" s="36" t="s">
        <v>621</v>
      </c>
      <c r="D460" s="37">
        <v>225</v>
      </c>
      <c r="E460" s="49" t="s">
        <v>15</v>
      </c>
      <c r="F460" s="419">
        <v>32.08</v>
      </c>
      <c r="G460" s="154">
        <f t="shared" si="17"/>
        <v>32.08</v>
      </c>
    </row>
    <row r="461" spans="1:7" ht="19.5" customHeight="1" x14ac:dyDescent="0.2">
      <c r="A461" s="510"/>
      <c r="B461" s="55">
        <v>23223</v>
      </c>
      <c r="C461" s="36" t="s">
        <v>622</v>
      </c>
      <c r="D461" s="37">
        <v>200</v>
      </c>
      <c r="E461" s="49" t="s">
        <v>15</v>
      </c>
      <c r="F461" s="419">
        <v>43.48</v>
      </c>
      <c r="G461" s="154">
        <f t="shared" si="17"/>
        <v>43.48</v>
      </c>
    </row>
    <row r="462" spans="1:7" ht="19.5" customHeight="1" thickBot="1" x14ac:dyDescent="0.25">
      <c r="A462" s="551"/>
      <c r="B462" s="98">
        <v>23224</v>
      </c>
      <c r="C462" s="76" t="s">
        <v>623</v>
      </c>
      <c r="D462" s="78">
        <v>90</v>
      </c>
      <c r="E462" s="87" t="s">
        <v>15</v>
      </c>
      <c r="F462" s="420">
        <v>82.08</v>
      </c>
      <c r="G462" s="178">
        <f t="shared" si="17"/>
        <v>82.08</v>
      </c>
    </row>
    <row r="463" spans="1:7" ht="81" customHeight="1" thickBot="1" x14ac:dyDescent="0.25">
      <c r="A463" s="183"/>
      <c r="B463" s="99">
        <v>22307</v>
      </c>
      <c r="C463" s="100" t="s">
        <v>346</v>
      </c>
      <c r="D463" s="101">
        <v>40</v>
      </c>
      <c r="E463" s="101">
        <v>1.9E-2</v>
      </c>
      <c r="F463" s="422">
        <v>384.08</v>
      </c>
      <c r="G463" s="182">
        <f t="shared" si="17"/>
        <v>384.08</v>
      </c>
    </row>
    <row r="464" spans="1:7" ht="28.5" customHeight="1" x14ac:dyDescent="0.2">
      <c r="A464" s="533"/>
      <c r="B464" s="97">
        <v>22401</v>
      </c>
      <c r="C464" s="65" t="s">
        <v>347</v>
      </c>
      <c r="D464" s="72">
        <v>60</v>
      </c>
      <c r="E464" s="86">
        <v>1.8749999999999999E-2</v>
      </c>
      <c r="F464" s="418">
        <v>406.88</v>
      </c>
      <c r="G464" s="177">
        <f t="shared" si="17"/>
        <v>406.88</v>
      </c>
    </row>
    <row r="465" spans="1:7" ht="28.5" customHeight="1" x14ac:dyDescent="0.2">
      <c r="A465" s="534"/>
      <c r="B465" s="55">
        <v>22402</v>
      </c>
      <c r="C465" s="38" t="s">
        <v>348</v>
      </c>
      <c r="D465" s="37">
        <v>60</v>
      </c>
      <c r="E465" s="49">
        <v>1.8749999999999999E-2</v>
      </c>
      <c r="F465" s="419">
        <v>631.88</v>
      </c>
      <c r="G465" s="154">
        <f t="shared" si="17"/>
        <v>631.88</v>
      </c>
    </row>
    <row r="466" spans="1:7" ht="28.5" customHeight="1" x14ac:dyDescent="0.2">
      <c r="A466" s="534"/>
      <c r="B466" s="55">
        <v>22403</v>
      </c>
      <c r="C466" s="38" t="s">
        <v>349</v>
      </c>
      <c r="D466" s="37">
        <v>60</v>
      </c>
      <c r="E466" s="49">
        <v>1.8749999999999999E-2</v>
      </c>
      <c r="F466" s="419">
        <v>532.88</v>
      </c>
      <c r="G466" s="154">
        <f t="shared" si="17"/>
        <v>532.88</v>
      </c>
    </row>
    <row r="467" spans="1:7" ht="28.5" customHeight="1" thickBot="1" x14ac:dyDescent="0.25">
      <c r="A467" s="535"/>
      <c r="B467" s="98">
        <v>22404</v>
      </c>
      <c r="C467" s="62" t="s">
        <v>350</v>
      </c>
      <c r="D467" s="78">
        <v>50</v>
      </c>
      <c r="E467" s="87">
        <v>1.8749999999999999E-2</v>
      </c>
      <c r="F467" s="420">
        <v>510.88</v>
      </c>
      <c r="G467" s="178">
        <f t="shared" si="17"/>
        <v>510.88</v>
      </c>
    </row>
    <row r="468" spans="1:7" ht="28.5" customHeight="1" x14ac:dyDescent="0.2">
      <c r="A468" s="533"/>
      <c r="B468" s="97">
        <v>22405</v>
      </c>
      <c r="C468" s="65" t="s">
        <v>351</v>
      </c>
      <c r="D468" s="72">
        <v>50</v>
      </c>
      <c r="E468" s="86">
        <v>1.8749999999999999E-2</v>
      </c>
      <c r="F468" s="418">
        <v>407.88</v>
      </c>
      <c r="G468" s="177">
        <f t="shared" si="17"/>
        <v>407.88</v>
      </c>
    </row>
    <row r="469" spans="1:7" ht="28.5" customHeight="1" x14ac:dyDescent="0.2">
      <c r="A469" s="534"/>
      <c r="B469" s="55">
        <v>22406</v>
      </c>
      <c r="C469" s="38" t="s">
        <v>352</v>
      </c>
      <c r="D469" s="37">
        <v>50</v>
      </c>
      <c r="E469" s="49">
        <v>1.8749999999999999E-2</v>
      </c>
      <c r="F469" s="419">
        <v>598.88</v>
      </c>
      <c r="G469" s="154">
        <f t="shared" si="17"/>
        <v>598.88</v>
      </c>
    </row>
    <row r="470" spans="1:7" ht="28.5" customHeight="1" x14ac:dyDescent="0.2">
      <c r="A470" s="534"/>
      <c r="B470" s="55">
        <v>22407</v>
      </c>
      <c r="C470" s="38" t="s">
        <v>353</v>
      </c>
      <c r="D470" s="37">
        <v>50</v>
      </c>
      <c r="E470" s="49">
        <v>1.8749999999999999E-2</v>
      </c>
      <c r="F470" s="419">
        <v>437.88</v>
      </c>
      <c r="G470" s="154">
        <f t="shared" si="17"/>
        <v>437.88</v>
      </c>
    </row>
    <row r="471" spans="1:7" ht="28.5" customHeight="1" thickBot="1" x14ac:dyDescent="0.25">
      <c r="A471" s="535"/>
      <c r="B471" s="98">
        <v>22408</v>
      </c>
      <c r="C471" s="62" t="s">
        <v>354</v>
      </c>
      <c r="D471" s="78">
        <v>50</v>
      </c>
      <c r="E471" s="87">
        <v>1.8749999999999999E-2</v>
      </c>
      <c r="F471" s="420">
        <v>505.08</v>
      </c>
      <c r="G471" s="178">
        <f t="shared" si="17"/>
        <v>505.08</v>
      </c>
    </row>
    <row r="472" spans="1:7" ht="16.5" thickBot="1" x14ac:dyDescent="0.25">
      <c r="A472" s="536" t="s">
        <v>355</v>
      </c>
      <c r="B472" s="537"/>
      <c r="C472" s="537"/>
      <c r="D472" s="537"/>
      <c r="E472" s="537"/>
      <c r="F472" s="537"/>
      <c r="G472" s="538"/>
    </row>
    <row r="473" spans="1:7" ht="17.25" customHeight="1" x14ac:dyDescent="0.2">
      <c r="A473" s="539"/>
      <c r="B473" s="97">
        <v>22501</v>
      </c>
      <c r="C473" s="75" t="s">
        <v>356</v>
      </c>
      <c r="D473" s="72">
        <v>70</v>
      </c>
      <c r="E473" s="86">
        <v>1.8749999999999999E-2</v>
      </c>
      <c r="F473" s="64">
        <v>202.88</v>
      </c>
      <c r="G473" s="177">
        <f t="shared" ref="G473:G480" si="18">ROUND((F473-F473/100*$F$10),2)</f>
        <v>202.88</v>
      </c>
    </row>
    <row r="474" spans="1:7" ht="17.25" customHeight="1" x14ac:dyDescent="0.2">
      <c r="A474" s="491"/>
      <c r="B474" s="55">
        <v>22502</v>
      </c>
      <c r="C474" s="36" t="s">
        <v>357</v>
      </c>
      <c r="D474" s="37">
        <v>60</v>
      </c>
      <c r="E474" s="49">
        <v>1.8749999999999999E-2</v>
      </c>
      <c r="F474" s="35">
        <v>273.88</v>
      </c>
      <c r="G474" s="154">
        <f t="shared" si="18"/>
        <v>273.88</v>
      </c>
    </row>
    <row r="475" spans="1:7" ht="17.25" customHeight="1" x14ac:dyDescent="0.2">
      <c r="A475" s="491"/>
      <c r="B475" s="55">
        <v>22503</v>
      </c>
      <c r="C475" s="36" t="s">
        <v>358</v>
      </c>
      <c r="D475" s="37">
        <v>40</v>
      </c>
      <c r="E475" s="49">
        <v>1.8749999999999999E-2</v>
      </c>
      <c r="F475" s="35">
        <v>346.08</v>
      </c>
      <c r="G475" s="154">
        <f t="shared" si="18"/>
        <v>346.08</v>
      </c>
    </row>
    <row r="476" spans="1:7" ht="17.25" customHeight="1" x14ac:dyDescent="0.2">
      <c r="A476" s="491"/>
      <c r="B476" s="55">
        <v>22504</v>
      </c>
      <c r="C476" s="36" t="s">
        <v>359</v>
      </c>
      <c r="D476" s="40">
        <v>15</v>
      </c>
      <c r="E476" s="49">
        <v>1.8749999999999999E-2</v>
      </c>
      <c r="F476" s="35">
        <v>531.88</v>
      </c>
      <c r="G476" s="154">
        <f t="shared" si="18"/>
        <v>531.88</v>
      </c>
    </row>
    <row r="477" spans="1:7" ht="17.25" customHeight="1" x14ac:dyDescent="0.2">
      <c r="A477" s="491"/>
      <c r="B477" s="55">
        <v>22505</v>
      </c>
      <c r="C477" s="36" t="s">
        <v>360</v>
      </c>
      <c r="D477" s="37">
        <v>80</v>
      </c>
      <c r="E477" s="49">
        <v>1.8749999999999999E-2</v>
      </c>
      <c r="F477" s="35">
        <v>195.88</v>
      </c>
      <c r="G477" s="154">
        <f t="shared" si="18"/>
        <v>195.88</v>
      </c>
    </row>
    <row r="478" spans="1:7" ht="17.25" customHeight="1" x14ac:dyDescent="0.2">
      <c r="A478" s="491"/>
      <c r="B478" s="55">
        <v>22506</v>
      </c>
      <c r="C478" s="36" t="s">
        <v>361</v>
      </c>
      <c r="D478" s="37">
        <v>60</v>
      </c>
      <c r="E478" s="49">
        <v>1.8749999999999999E-2</v>
      </c>
      <c r="F478" s="35">
        <v>262.88</v>
      </c>
      <c r="G478" s="154">
        <f t="shared" si="18"/>
        <v>262.88</v>
      </c>
    </row>
    <row r="479" spans="1:7" ht="17.25" customHeight="1" x14ac:dyDescent="0.2">
      <c r="A479" s="491"/>
      <c r="B479" s="55">
        <v>22507</v>
      </c>
      <c r="C479" s="36" t="s">
        <v>362</v>
      </c>
      <c r="D479" s="37">
        <v>40</v>
      </c>
      <c r="E479" s="49">
        <v>1.8749999999999999E-2</v>
      </c>
      <c r="F479" s="35">
        <v>378.88</v>
      </c>
      <c r="G479" s="154">
        <f t="shared" si="18"/>
        <v>378.88</v>
      </c>
    </row>
    <row r="480" spans="1:7" ht="17.25" customHeight="1" thickBot="1" x14ac:dyDescent="0.25">
      <c r="A480" s="540"/>
      <c r="B480" s="98">
        <v>22508</v>
      </c>
      <c r="C480" s="76" t="s">
        <v>363</v>
      </c>
      <c r="D480" s="69">
        <v>15</v>
      </c>
      <c r="E480" s="87">
        <v>1.8749999999999999E-2</v>
      </c>
      <c r="F480" s="84">
        <v>533.88</v>
      </c>
      <c r="G480" s="178">
        <f t="shared" si="18"/>
        <v>533.88</v>
      </c>
    </row>
    <row r="481" spans="1:7" ht="16.5" thickBot="1" x14ac:dyDescent="0.25">
      <c r="A481" s="536" t="s">
        <v>364</v>
      </c>
      <c r="B481" s="537"/>
      <c r="C481" s="537"/>
      <c r="D481" s="537"/>
      <c r="E481" s="537"/>
      <c r="F481" s="537"/>
      <c r="G481" s="538"/>
    </row>
    <row r="482" spans="1:7" ht="15" customHeight="1" x14ac:dyDescent="0.2">
      <c r="A482" s="539"/>
      <c r="B482" s="97">
        <v>22601</v>
      </c>
      <c r="C482" s="75" t="s">
        <v>365</v>
      </c>
      <c r="D482" s="66">
        <v>800</v>
      </c>
      <c r="E482" s="103">
        <v>0.03</v>
      </c>
      <c r="F482" s="418">
        <v>6.08</v>
      </c>
      <c r="G482" s="177">
        <f t="shared" ref="G482:G506" si="19">ROUND((F482-F482/100*$F$10),2)</f>
        <v>6.08</v>
      </c>
    </row>
    <row r="483" spans="1:7" ht="15" customHeight="1" x14ac:dyDescent="0.2">
      <c r="A483" s="491"/>
      <c r="B483" s="55">
        <v>22602</v>
      </c>
      <c r="C483" s="36" t="s">
        <v>366</v>
      </c>
      <c r="D483" s="40">
        <v>600</v>
      </c>
      <c r="E483" s="56">
        <v>0.03</v>
      </c>
      <c r="F483" s="419">
        <v>9.7799999999999994</v>
      </c>
      <c r="G483" s="154">
        <f t="shared" si="19"/>
        <v>9.7799999999999994</v>
      </c>
    </row>
    <row r="484" spans="1:7" ht="15" customHeight="1" x14ac:dyDescent="0.2">
      <c r="A484" s="491"/>
      <c r="B484" s="55">
        <v>22603</v>
      </c>
      <c r="C484" s="36" t="s">
        <v>367</v>
      </c>
      <c r="D484" s="40">
        <v>500</v>
      </c>
      <c r="E484" s="56">
        <v>0.03</v>
      </c>
      <c r="F484" s="419">
        <v>14.58</v>
      </c>
      <c r="G484" s="154">
        <f t="shared" si="19"/>
        <v>14.58</v>
      </c>
    </row>
    <row r="485" spans="1:7" ht="15" customHeight="1" x14ac:dyDescent="0.2">
      <c r="A485" s="491"/>
      <c r="B485" s="55">
        <v>22604</v>
      </c>
      <c r="C485" s="36" t="s">
        <v>368</v>
      </c>
      <c r="D485" s="40">
        <v>200</v>
      </c>
      <c r="E485" s="56">
        <v>0.03</v>
      </c>
      <c r="F485" s="419">
        <v>34.880000000000003</v>
      </c>
      <c r="G485" s="154">
        <f t="shared" si="19"/>
        <v>34.880000000000003</v>
      </c>
    </row>
    <row r="486" spans="1:7" ht="15" customHeight="1" x14ac:dyDescent="0.2">
      <c r="A486" s="491"/>
      <c r="B486" s="55">
        <v>22605</v>
      </c>
      <c r="C486" s="36" t="s">
        <v>369</v>
      </c>
      <c r="D486" s="40">
        <v>75</v>
      </c>
      <c r="E486" s="56">
        <v>0.03</v>
      </c>
      <c r="F486" s="419">
        <v>60.09</v>
      </c>
      <c r="G486" s="154">
        <f t="shared" si="19"/>
        <v>60.09</v>
      </c>
    </row>
    <row r="487" spans="1:7" ht="15" customHeight="1" x14ac:dyDescent="0.2">
      <c r="A487" s="491"/>
      <c r="B487" s="55">
        <v>22606</v>
      </c>
      <c r="C487" s="36" t="s">
        <v>370</v>
      </c>
      <c r="D487" s="40">
        <v>40</v>
      </c>
      <c r="E487" s="56">
        <v>0.03</v>
      </c>
      <c r="F487" s="419">
        <v>98.88</v>
      </c>
      <c r="G487" s="154">
        <f t="shared" si="19"/>
        <v>98.88</v>
      </c>
    </row>
    <row r="488" spans="1:7" ht="15" customHeight="1" x14ac:dyDescent="0.2">
      <c r="A488" s="491"/>
      <c r="B488" s="55">
        <v>22607</v>
      </c>
      <c r="C488" s="36" t="s">
        <v>371</v>
      </c>
      <c r="D488" s="40">
        <v>36</v>
      </c>
      <c r="E488" s="56">
        <v>0.03</v>
      </c>
      <c r="F488" s="419">
        <v>208.08</v>
      </c>
      <c r="G488" s="154">
        <f t="shared" si="19"/>
        <v>208.08</v>
      </c>
    </row>
    <row r="489" spans="1:7" ht="15" customHeight="1" x14ac:dyDescent="0.2">
      <c r="A489" s="491"/>
      <c r="B489" s="55">
        <v>22608</v>
      </c>
      <c r="C489" s="36" t="s">
        <v>372</v>
      </c>
      <c r="D489" s="40">
        <v>28</v>
      </c>
      <c r="E489" s="56">
        <v>0.03</v>
      </c>
      <c r="F489" s="419">
        <v>298.27999999999997</v>
      </c>
      <c r="G489" s="154">
        <f t="shared" si="19"/>
        <v>298.27999999999997</v>
      </c>
    </row>
    <row r="490" spans="1:7" ht="15" customHeight="1" x14ac:dyDescent="0.2">
      <c r="A490" s="491"/>
      <c r="B490" s="55">
        <v>22609</v>
      </c>
      <c r="C490" s="36" t="s">
        <v>373</v>
      </c>
      <c r="D490" s="40">
        <v>18</v>
      </c>
      <c r="E490" s="56">
        <v>0.03</v>
      </c>
      <c r="F490" s="419">
        <v>522.88</v>
      </c>
      <c r="G490" s="154">
        <f t="shared" si="19"/>
        <v>522.88</v>
      </c>
    </row>
    <row r="491" spans="1:7" ht="15" customHeight="1" x14ac:dyDescent="0.2">
      <c r="A491" s="491"/>
      <c r="B491" s="55">
        <v>22610</v>
      </c>
      <c r="C491" s="36" t="s">
        <v>374</v>
      </c>
      <c r="D491" s="40">
        <v>12</v>
      </c>
      <c r="E491" s="56">
        <v>0.03</v>
      </c>
      <c r="F491" s="419">
        <v>838.88</v>
      </c>
      <c r="G491" s="154">
        <f t="shared" si="19"/>
        <v>838.88</v>
      </c>
    </row>
    <row r="492" spans="1:7" ht="15" customHeight="1" x14ac:dyDescent="0.2">
      <c r="A492" s="491"/>
      <c r="B492" s="55">
        <v>22611</v>
      </c>
      <c r="C492" s="36" t="s">
        <v>375</v>
      </c>
      <c r="D492" s="37">
        <v>6</v>
      </c>
      <c r="E492" s="56">
        <v>0.03</v>
      </c>
      <c r="F492" s="419">
        <v>1198.8800000000001</v>
      </c>
      <c r="G492" s="154">
        <f t="shared" si="19"/>
        <v>1198.8800000000001</v>
      </c>
    </row>
    <row r="493" spans="1:7" ht="15" customHeight="1" thickBot="1" x14ac:dyDescent="0.25">
      <c r="A493" s="540"/>
      <c r="B493" s="98">
        <v>22612</v>
      </c>
      <c r="C493" s="76" t="s">
        <v>376</v>
      </c>
      <c r="D493" s="78">
        <v>5</v>
      </c>
      <c r="E493" s="104">
        <v>0.03</v>
      </c>
      <c r="F493" s="420">
        <v>1848.88</v>
      </c>
      <c r="G493" s="178">
        <f t="shared" si="19"/>
        <v>1848.88</v>
      </c>
    </row>
    <row r="494" spans="1:7" ht="80.25" customHeight="1" thickBot="1" x14ac:dyDescent="0.25">
      <c r="A494" s="183"/>
      <c r="B494" s="99">
        <v>22613</v>
      </c>
      <c r="C494" s="100" t="s">
        <v>377</v>
      </c>
      <c r="D494" s="101">
        <v>1200</v>
      </c>
      <c r="E494" s="105">
        <v>0.03</v>
      </c>
      <c r="F494" s="422">
        <v>5.58</v>
      </c>
      <c r="G494" s="182">
        <f t="shared" si="19"/>
        <v>5.58</v>
      </c>
    </row>
    <row r="495" spans="1:7" ht="18.75" customHeight="1" x14ac:dyDescent="0.2">
      <c r="A495" s="539"/>
      <c r="B495" s="97">
        <v>22701</v>
      </c>
      <c r="C495" s="75" t="s">
        <v>378</v>
      </c>
      <c r="D495" s="72">
        <v>50</v>
      </c>
      <c r="E495" s="86">
        <v>0.03</v>
      </c>
      <c r="F495" s="418">
        <v>33.880000000000003</v>
      </c>
      <c r="G495" s="177">
        <f t="shared" si="19"/>
        <v>33.880000000000003</v>
      </c>
    </row>
    <row r="496" spans="1:7" ht="18.75" customHeight="1" x14ac:dyDescent="0.2">
      <c r="A496" s="491"/>
      <c r="B496" s="55">
        <v>22702</v>
      </c>
      <c r="C496" s="36" t="s">
        <v>379</v>
      </c>
      <c r="D496" s="37">
        <v>50</v>
      </c>
      <c r="E496" s="49">
        <v>0.03</v>
      </c>
      <c r="F496" s="419">
        <v>61.08</v>
      </c>
      <c r="G496" s="154">
        <f t="shared" si="19"/>
        <v>61.08</v>
      </c>
    </row>
    <row r="497" spans="1:7" ht="18.75" customHeight="1" x14ac:dyDescent="0.2">
      <c r="A497" s="491"/>
      <c r="B497" s="55">
        <v>22703</v>
      </c>
      <c r="C497" s="36" t="s">
        <v>380</v>
      </c>
      <c r="D497" s="37">
        <v>18</v>
      </c>
      <c r="E497" s="49">
        <v>0.03</v>
      </c>
      <c r="F497" s="419">
        <v>115.08</v>
      </c>
      <c r="G497" s="154">
        <f t="shared" si="19"/>
        <v>115.08</v>
      </c>
    </row>
    <row r="498" spans="1:7" ht="18.75" customHeight="1" thickBot="1" x14ac:dyDescent="0.25">
      <c r="A498" s="540"/>
      <c r="B498" s="98">
        <v>22704</v>
      </c>
      <c r="C498" s="76" t="s">
        <v>381</v>
      </c>
      <c r="D498" s="78">
        <v>50</v>
      </c>
      <c r="E498" s="87">
        <v>0.03</v>
      </c>
      <c r="F498" s="420">
        <v>232.68</v>
      </c>
      <c r="G498" s="178">
        <f t="shared" si="19"/>
        <v>232.68</v>
      </c>
    </row>
    <row r="499" spans="1:7" ht="18.75" customHeight="1" x14ac:dyDescent="0.2">
      <c r="A499" s="539"/>
      <c r="B499" s="97">
        <v>22705</v>
      </c>
      <c r="C499" s="75" t="s">
        <v>382</v>
      </c>
      <c r="D499" s="106">
        <v>200</v>
      </c>
      <c r="E499" s="86">
        <v>0.03</v>
      </c>
      <c r="F499" s="418">
        <v>23.08</v>
      </c>
      <c r="G499" s="177">
        <f t="shared" si="19"/>
        <v>23.08</v>
      </c>
    </row>
    <row r="500" spans="1:7" ht="18.75" customHeight="1" x14ac:dyDescent="0.2">
      <c r="A500" s="491"/>
      <c r="B500" s="55">
        <v>22706</v>
      </c>
      <c r="C500" s="36" t="s">
        <v>383</v>
      </c>
      <c r="D500" s="57">
        <v>125</v>
      </c>
      <c r="E500" s="49">
        <v>0.03</v>
      </c>
      <c r="F500" s="419">
        <v>35.28</v>
      </c>
      <c r="G500" s="154">
        <f t="shared" si="19"/>
        <v>35.28</v>
      </c>
    </row>
    <row r="501" spans="1:7" ht="18.75" customHeight="1" x14ac:dyDescent="0.2">
      <c r="A501" s="491"/>
      <c r="B501" s="55">
        <v>22707</v>
      </c>
      <c r="C501" s="36" t="s">
        <v>384</v>
      </c>
      <c r="D501" s="57">
        <v>60</v>
      </c>
      <c r="E501" s="49">
        <v>0.03</v>
      </c>
      <c r="F501" s="419">
        <v>70.98</v>
      </c>
      <c r="G501" s="154">
        <f t="shared" si="19"/>
        <v>70.98</v>
      </c>
    </row>
    <row r="502" spans="1:7" ht="18.75" customHeight="1" thickBot="1" x14ac:dyDescent="0.25">
      <c r="A502" s="540"/>
      <c r="B502" s="98">
        <v>22708</v>
      </c>
      <c r="C502" s="76" t="s">
        <v>385</v>
      </c>
      <c r="D502" s="107">
        <v>30</v>
      </c>
      <c r="E502" s="87">
        <v>0.03</v>
      </c>
      <c r="F502" s="420">
        <v>154.88</v>
      </c>
      <c r="G502" s="178">
        <f t="shared" si="19"/>
        <v>154.88</v>
      </c>
    </row>
    <row r="503" spans="1:7" ht="18.75" customHeight="1" x14ac:dyDescent="0.2">
      <c r="A503" s="501"/>
      <c r="B503" s="96">
        <v>22709</v>
      </c>
      <c r="C503" s="73" t="s">
        <v>386</v>
      </c>
      <c r="D503" s="63">
        <v>30</v>
      </c>
      <c r="E503" s="102">
        <v>5.5500000000000001E-2</v>
      </c>
      <c r="F503" s="418">
        <v>142.88</v>
      </c>
      <c r="G503" s="153">
        <f t="shared" si="19"/>
        <v>142.88</v>
      </c>
    </row>
    <row r="504" spans="1:7" ht="18.75" customHeight="1" x14ac:dyDescent="0.2">
      <c r="A504" s="491"/>
      <c r="B504" s="55">
        <v>22710</v>
      </c>
      <c r="C504" s="36" t="s">
        <v>387</v>
      </c>
      <c r="D504" s="40">
        <v>25</v>
      </c>
      <c r="E504" s="56">
        <v>5.5500000000000001E-2</v>
      </c>
      <c r="F504" s="419">
        <v>240.88</v>
      </c>
      <c r="G504" s="154">
        <f t="shared" si="19"/>
        <v>240.88</v>
      </c>
    </row>
    <row r="505" spans="1:7" ht="18.75" customHeight="1" x14ac:dyDescent="0.2">
      <c r="A505" s="491"/>
      <c r="B505" s="55">
        <v>22711</v>
      </c>
      <c r="C505" s="36" t="s">
        <v>388</v>
      </c>
      <c r="D505" s="40">
        <v>20</v>
      </c>
      <c r="E505" s="56">
        <v>5.5500000000000001E-2</v>
      </c>
      <c r="F505" s="419">
        <v>390.88</v>
      </c>
      <c r="G505" s="154">
        <f t="shared" si="19"/>
        <v>390.88</v>
      </c>
    </row>
    <row r="506" spans="1:7" ht="18.75" customHeight="1" thickBot="1" x14ac:dyDescent="0.25">
      <c r="A506" s="540"/>
      <c r="B506" s="98">
        <v>22712</v>
      </c>
      <c r="C506" s="76" t="s">
        <v>389</v>
      </c>
      <c r="D506" s="69">
        <v>10</v>
      </c>
      <c r="E506" s="104">
        <v>5.5500000000000001E-2</v>
      </c>
      <c r="F506" s="420">
        <v>829.88</v>
      </c>
      <c r="G506" s="178">
        <f t="shared" si="19"/>
        <v>829.88</v>
      </c>
    </row>
    <row r="507" spans="1:7" ht="16.5" thickBot="1" x14ac:dyDescent="0.25">
      <c r="A507" s="530" t="s">
        <v>390</v>
      </c>
      <c r="B507" s="531"/>
      <c r="C507" s="531"/>
      <c r="D507" s="531"/>
      <c r="E507" s="531"/>
      <c r="F507" s="531"/>
      <c r="G507" s="532"/>
    </row>
    <row r="508" spans="1:7" ht="23.25" customHeight="1" x14ac:dyDescent="0.2">
      <c r="A508" s="560"/>
      <c r="B508" s="392">
        <v>22801</v>
      </c>
      <c r="C508" s="146" t="s">
        <v>391</v>
      </c>
      <c r="D508" s="148">
        <v>1200</v>
      </c>
      <c r="E508" s="149">
        <v>0.03</v>
      </c>
      <c r="F508" s="150">
        <v>4.38</v>
      </c>
      <c r="G508" s="151">
        <f t="shared" ref="G508:G522" si="20">ROUND((F508-F508/100*$F$10),2)</f>
        <v>4.38</v>
      </c>
    </row>
    <row r="509" spans="1:7" ht="23.25" customHeight="1" x14ac:dyDescent="0.2">
      <c r="A509" s="561"/>
      <c r="B509" s="391">
        <v>22802</v>
      </c>
      <c r="C509" s="141" t="s">
        <v>392</v>
      </c>
      <c r="D509" s="142">
        <v>700</v>
      </c>
      <c r="E509" s="143">
        <v>0.03</v>
      </c>
      <c r="F509" s="144">
        <v>5.58</v>
      </c>
      <c r="G509" s="152">
        <f t="shared" si="20"/>
        <v>5.58</v>
      </c>
    </row>
    <row r="510" spans="1:7" ht="23.25" customHeight="1" x14ac:dyDescent="0.2">
      <c r="A510" s="561"/>
      <c r="B510" s="391">
        <v>22803</v>
      </c>
      <c r="C510" s="141" t="s">
        <v>393</v>
      </c>
      <c r="D510" s="145">
        <v>600</v>
      </c>
      <c r="E510" s="143">
        <v>0.03</v>
      </c>
      <c r="F510" s="144">
        <v>6.88</v>
      </c>
      <c r="G510" s="152">
        <f t="shared" si="20"/>
        <v>6.88</v>
      </c>
    </row>
    <row r="511" spans="1:7" ht="23.25" customHeight="1" x14ac:dyDescent="0.2">
      <c r="A511" s="561"/>
      <c r="B511" s="391">
        <v>22804</v>
      </c>
      <c r="C511" s="141" t="s">
        <v>394</v>
      </c>
      <c r="D511" s="142">
        <v>400</v>
      </c>
      <c r="E511" s="143">
        <v>0.03</v>
      </c>
      <c r="F511" s="144">
        <v>11.38</v>
      </c>
      <c r="G511" s="152">
        <f t="shared" si="20"/>
        <v>11.38</v>
      </c>
    </row>
    <row r="512" spans="1:7" ht="23.25" customHeight="1" x14ac:dyDescent="0.2">
      <c r="A512" s="561"/>
      <c r="B512" s="391">
        <v>22805</v>
      </c>
      <c r="C512" s="141" t="s">
        <v>395</v>
      </c>
      <c r="D512" s="142">
        <v>300</v>
      </c>
      <c r="E512" s="143">
        <v>0.03</v>
      </c>
      <c r="F512" s="144">
        <v>14.88</v>
      </c>
      <c r="G512" s="152">
        <f t="shared" si="20"/>
        <v>14.88</v>
      </c>
    </row>
    <row r="513" spans="1:7" ht="23.25" customHeight="1" x14ac:dyDescent="0.2">
      <c r="A513" s="561"/>
      <c r="B513" s="391">
        <v>22806</v>
      </c>
      <c r="C513" s="141" t="s">
        <v>396</v>
      </c>
      <c r="D513" s="142">
        <v>200</v>
      </c>
      <c r="E513" s="143">
        <v>0.03</v>
      </c>
      <c r="F513" s="144">
        <v>20.88</v>
      </c>
      <c r="G513" s="152">
        <f t="shared" ref="G513" si="21">ROUND((F513-F513/100*$F$10),2)</f>
        <v>20.88</v>
      </c>
    </row>
    <row r="514" spans="1:7" ht="23.25" customHeight="1" x14ac:dyDescent="0.2">
      <c r="A514" s="561"/>
      <c r="B514" s="391">
        <v>22807</v>
      </c>
      <c r="C514" s="141" t="s">
        <v>397</v>
      </c>
      <c r="D514" s="142">
        <v>750</v>
      </c>
      <c r="E514" s="143">
        <v>0.03</v>
      </c>
      <c r="F514" s="144">
        <v>10.38</v>
      </c>
      <c r="G514" s="152">
        <f>ROUND((F514-F514/100*$F$10),2)</f>
        <v>10.38</v>
      </c>
    </row>
    <row r="515" spans="1:7" ht="23.25" customHeight="1" thickBot="1" x14ac:dyDescent="0.25">
      <c r="A515" s="562"/>
      <c r="B515" s="394">
        <v>22808</v>
      </c>
      <c r="C515" s="159" t="s">
        <v>398</v>
      </c>
      <c r="D515" s="160">
        <v>600</v>
      </c>
      <c r="E515" s="161">
        <v>0.03</v>
      </c>
      <c r="F515" s="162">
        <v>13.18</v>
      </c>
      <c r="G515" s="165">
        <f>ROUND((F515-F515/100*$F$10),2)</f>
        <v>13.18</v>
      </c>
    </row>
    <row r="516" spans="1:7" ht="26.25" customHeight="1" x14ac:dyDescent="0.2">
      <c r="A516" s="548"/>
      <c r="B516" s="392">
        <v>22809</v>
      </c>
      <c r="C516" s="146" t="s">
        <v>399</v>
      </c>
      <c r="D516" s="148">
        <v>400</v>
      </c>
      <c r="E516" s="149">
        <v>0.03</v>
      </c>
      <c r="F516" s="150">
        <v>14.28</v>
      </c>
      <c r="G516" s="151">
        <f t="shared" si="20"/>
        <v>14.28</v>
      </c>
    </row>
    <row r="517" spans="1:7" ht="26.25" customHeight="1" x14ac:dyDescent="0.2">
      <c r="A517" s="549"/>
      <c r="B517" s="391">
        <v>22810</v>
      </c>
      <c r="C517" s="141" t="s">
        <v>400</v>
      </c>
      <c r="D517" s="145">
        <v>250</v>
      </c>
      <c r="E517" s="143">
        <v>0.03</v>
      </c>
      <c r="F517" s="144">
        <v>23.48</v>
      </c>
      <c r="G517" s="152">
        <f t="shared" si="20"/>
        <v>23.48</v>
      </c>
    </row>
    <row r="518" spans="1:7" ht="26.25" customHeight="1" x14ac:dyDescent="0.2">
      <c r="A518" s="549"/>
      <c r="B518" s="391">
        <v>22811</v>
      </c>
      <c r="C518" s="141" t="s">
        <v>401</v>
      </c>
      <c r="D518" s="145">
        <v>150</v>
      </c>
      <c r="E518" s="143">
        <v>0.03</v>
      </c>
      <c r="F518" s="144">
        <v>37.18</v>
      </c>
      <c r="G518" s="152">
        <f t="shared" si="20"/>
        <v>37.18</v>
      </c>
    </row>
    <row r="519" spans="1:7" ht="26.25" customHeight="1" thickBot="1" x14ac:dyDescent="0.25">
      <c r="A519" s="550"/>
      <c r="B519" s="394">
        <v>22812</v>
      </c>
      <c r="C519" s="159" t="s">
        <v>402</v>
      </c>
      <c r="D519" s="395">
        <v>125</v>
      </c>
      <c r="E519" s="161">
        <v>0.03</v>
      </c>
      <c r="F519" s="162">
        <v>61.88</v>
      </c>
      <c r="G519" s="165">
        <f t="shared" si="20"/>
        <v>61.88</v>
      </c>
    </row>
    <row r="520" spans="1:7" ht="33.75" customHeight="1" x14ac:dyDescent="0.2">
      <c r="A520" s="542"/>
      <c r="B520" s="392">
        <v>22813</v>
      </c>
      <c r="C520" s="146" t="s">
        <v>403</v>
      </c>
      <c r="D520" s="148">
        <v>600</v>
      </c>
      <c r="E520" s="415" t="s">
        <v>662</v>
      </c>
      <c r="F520" s="150">
        <v>10.28</v>
      </c>
      <c r="G520" s="151">
        <f t="shared" si="20"/>
        <v>10.28</v>
      </c>
    </row>
    <row r="521" spans="1:7" ht="33.75" customHeight="1" x14ac:dyDescent="0.2">
      <c r="A521" s="543"/>
      <c r="B521" s="391">
        <v>22814</v>
      </c>
      <c r="C521" s="141" t="s">
        <v>404</v>
      </c>
      <c r="D521" s="145">
        <v>200</v>
      </c>
      <c r="E521" s="416" t="s">
        <v>662</v>
      </c>
      <c r="F521" s="144">
        <v>15.28</v>
      </c>
      <c r="G521" s="152">
        <f t="shared" si="20"/>
        <v>15.28</v>
      </c>
    </row>
    <row r="522" spans="1:7" ht="33.75" customHeight="1" thickBot="1" x14ac:dyDescent="0.25">
      <c r="A522" s="544"/>
      <c r="B522" s="393">
        <v>22815</v>
      </c>
      <c r="C522" s="168" t="s">
        <v>405</v>
      </c>
      <c r="D522" s="226">
        <v>250</v>
      </c>
      <c r="E522" s="417" t="s">
        <v>662</v>
      </c>
      <c r="F522" s="206">
        <v>23.48</v>
      </c>
      <c r="G522" s="207">
        <f t="shared" si="20"/>
        <v>23.48</v>
      </c>
    </row>
    <row r="523" spans="1:7" ht="21" customHeight="1" thickBot="1" x14ac:dyDescent="0.25">
      <c r="A523" s="545" t="s">
        <v>406</v>
      </c>
      <c r="B523" s="546"/>
      <c r="C523" s="546"/>
      <c r="D523" s="546"/>
      <c r="E523" s="546"/>
      <c r="F523" s="546"/>
      <c r="G523" s="547"/>
    </row>
    <row r="524" spans="1:7" ht="28.5" customHeight="1" x14ac:dyDescent="0.2">
      <c r="A524" s="539"/>
      <c r="B524" s="97">
        <v>22901</v>
      </c>
      <c r="C524" s="75" t="s">
        <v>407</v>
      </c>
      <c r="D524" s="66">
        <v>400</v>
      </c>
      <c r="E524" s="108">
        <v>0.03</v>
      </c>
      <c r="F524" s="89">
        <v>128.88</v>
      </c>
      <c r="G524" s="177">
        <f t="shared" ref="G524:G542" si="22">ROUND((F524-F524/100*$F$10),2)</f>
        <v>128.88</v>
      </c>
    </row>
    <row r="525" spans="1:7" ht="28.5" customHeight="1" x14ac:dyDescent="0.2">
      <c r="A525" s="491"/>
      <c r="B525" s="55">
        <v>22902</v>
      </c>
      <c r="C525" s="36" t="s">
        <v>408</v>
      </c>
      <c r="D525" s="40">
        <v>200</v>
      </c>
      <c r="E525" s="54">
        <v>0.03</v>
      </c>
      <c r="F525" s="53">
        <v>195.08</v>
      </c>
      <c r="G525" s="154">
        <f t="shared" si="22"/>
        <v>195.08</v>
      </c>
    </row>
    <row r="526" spans="1:7" ht="28.5" customHeight="1" x14ac:dyDescent="0.2">
      <c r="A526" s="491"/>
      <c r="B526" s="55">
        <v>22903</v>
      </c>
      <c r="C526" s="36" t="s">
        <v>409</v>
      </c>
      <c r="D526" s="40">
        <v>100</v>
      </c>
      <c r="E526" s="54">
        <v>0.03</v>
      </c>
      <c r="F526" s="53">
        <v>244.88</v>
      </c>
      <c r="G526" s="154">
        <f t="shared" si="22"/>
        <v>244.88</v>
      </c>
    </row>
    <row r="527" spans="1:7" ht="28.5" customHeight="1" x14ac:dyDescent="0.2">
      <c r="A527" s="491"/>
      <c r="B527" s="55">
        <v>22904</v>
      </c>
      <c r="C527" s="36" t="s">
        <v>410</v>
      </c>
      <c r="D527" s="40">
        <v>80</v>
      </c>
      <c r="E527" s="54">
        <v>0.03</v>
      </c>
      <c r="F527" s="53">
        <v>358.88</v>
      </c>
      <c r="G527" s="154">
        <f t="shared" si="22"/>
        <v>358.88</v>
      </c>
    </row>
    <row r="528" spans="1:7" ht="28.5" customHeight="1" thickBot="1" x14ac:dyDescent="0.25">
      <c r="A528" s="540"/>
      <c r="B528" s="98">
        <v>22905</v>
      </c>
      <c r="C528" s="76" t="s">
        <v>411</v>
      </c>
      <c r="D528" s="69">
        <v>40</v>
      </c>
      <c r="E528" s="109">
        <v>0.03</v>
      </c>
      <c r="F528" s="90">
        <v>666.88</v>
      </c>
      <c r="G528" s="178">
        <f t="shared" si="22"/>
        <v>666.88</v>
      </c>
    </row>
    <row r="529" spans="1:7" ht="27" customHeight="1" x14ac:dyDescent="0.2">
      <c r="A529" s="539"/>
      <c r="B529" s="97">
        <v>23001</v>
      </c>
      <c r="C529" s="75" t="s">
        <v>412</v>
      </c>
      <c r="D529" s="66">
        <v>200</v>
      </c>
      <c r="E529" s="108">
        <v>0.03</v>
      </c>
      <c r="F529" s="254">
        <v>225.88</v>
      </c>
      <c r="G529" s="177">
        <f t="shared" si="22"/>
        <v>225.88</v>
      </c>
    </row>
    <row r="530" spans="1:7" ht="27" customHeight="1" x14ac:dyDescent="0.2">
      <c r="A530" s="491"/>
      <c r="B530" s="55">
        <v>23002</v>
      </c>
      <c r="C530" s="36" t="s">
        <v>413</v>
      </c>
      <c r="D530" s="40">
        <v>100</v>
      </c>
      <c r="E530" s="54">
        <v>0.03</v>
      </c>
      <c r="F530" s="35">
        <v>363.88</v>
      </c>
      <c r="G530" s="154">
        <f t="shared" si="22"/>
        <v>363.88</v>
      </c>
    </row>
    <row r="531" spans="1:7" ht="27" customHeight="1" x14ac:dyDescent="0.2">
      <c r="A531" s="491"/>
      <c r="B531" s="55">
        <v>23003</v>
      </c>
      <c r="C531" s="36" t="s">
        <v>414</v>
      </c>
      <c r="D531" s="40">
        <v>50</v>
      </c>
      <c r="E531" s="54">
        <v>0.03</v>
      </c>
      <c r="F531" s="35">
        <v>471.88</v>
      </c>
      <c r="G531" s="154">
        <f t="shared" si="22"/>
        <v>471.88</v>
      </c>
    </row>
    <row r="532" spans="1:7" ht="27" customHeight="1" x14ac:dyDescent="0.2">
      <c r="A532" s="491"/>
      <c r="B532" s="55">
        <v>23004</v>
      </c>
      <c r="C532" s="36" t="s">
        <v>415</v>
      </c>
      <c r="D532" s="40">
        <v>45</v>
      </c>
      <c r="E532" s="54">
        <v>0.03</v>
      </c>
      <c r="F532" s="35">
        <v>722.88</v>
      </c>
      <c r="G532" s="154">
        <f t="shared" si="22"/>
        <v>722.88</v>
      </c>
    </row>
    <row r="533" spans="1:7" ht="27" customHeight="1" thickBot="1" x14ac:dyDescent="0.25">
      <c r="A533" s="502"/>
      <c r="B533" s="95">
        <v>23005</v>
      </c>
      <c r="C533" s="81" t="s">
        <v>416</v>
      </c>
      <c r="D533" s="93">
        <v>20</v>
      </c>
      <c r="E533" s="309">
        <v>0.03</v>
      </c>
      <c r="F533" s="185">
        <v>1288.8800000000001</v>
      </c>
      <c r="G533" s="179">
        <f t="shared" si="22"/>
        <v>1288.8800000000001</v>
      </c>
    </row>
    <row r="534" spans="1:7" ht="46.5" customHeight="1" x14ac:dyDescent="0.2">
      <c r="A534" s="490"/>
      <c r="B534" s="307">
        <v>23101</v>
      </c>
      <c r="C534" s="263" t="s">
        <v>417</v>
      </c>
      <c r="D534" s="264">
        <v>15</v>
      </c>
      <c r="E534" s="252">
        <v>1.9E-2</v>
      </c>
      <c r="F534" s="254">
        <v>380.08</v>
      </c>
      <c r="G534" s="255">
        <f t="shared" si="22"/>
        <v>380.08</v>
      </c>
    </row>
    <row r="535" spans="1:7" ht="46.5" customHeight="1" thickBot="1" x14ac:dyDescent="0.25">
      <c r="A535" s="492"/>
      <c r="B535" s="308">
        <v>23102</v>
      </c>
      <c r="C535" s="156" t="s">
        <v>418</v>
      </c>
      <c r="D535" s="258">
        <v>10</v>
      </c>
      <c r="E535" s="269">
        <v>1.9E-2</v>
      </c>
      <c r="F535" s="185">
        <v>400.08</v>
      </c>
      <c r="G535" s="260">
        <f t="shared" si="22"/>
        <v>400.08</v>
      </c>
    </row>
    <row r="536" spans="1:7" ht="64.5" customHeight="1" thickBot="1" x14ac:dyDescent="0.25">
      <c r="A536" s="310"/>
      <c r="B536" s="311">
        <v>23103</v>
      </c>
      <c r="C536" s="312" t="s">
        <v>419</v>
      </c>
      <c r="D536" s="313">
        <v>50</v>
      </c>
      <c r="E536" s="300">
        <v>0.03</v>
      </c>
      <c r="F536" s="273">
        <v>225.88</v>
      </c>
      <c r="G536" s="274">
        <f t="shared" si="22"/>
        <v>225.88</v>
      </c>
    </row>
    <row r="537" spans="1:7" ht="20.25" customHeight="1" x14ac:dyDescent="0.2">
      <c r="A537" s="490"/>
      <c r="B537" s="307">
        <v>23104</v>
      </c>
      <c r="C537" s="263" t="s">
        <v>420</v>
      </c>
      <c r="D537" s="264" t="s">
        <v>534</v>
      </c>
      <c r="E537" s="267">
        <v>0.03</v>
      </c>
      <c r="F537" s="418">
        <v>251.08</v>
      </c>
      <c r="G537" s="255">
        <f t="shared" si="22"/>
        <v>251.08</v>
      </c>
    </row>
    <row r="538" spans="1:7" ht="20.25" customHeight="1" x14ac:dyDescent="0.2">
      <c r="A538" s="491"/>
      <c r="B538" s="55">
        <v>23105</v>
      </c>
      <c r="C538" s="36" t="s">
        <v>421</v>
      </c>
      <c r="D538" s="40" t="s">
        <v>534</v>
      </c>
      <c r="E538" s="49">
        <v>0.03</v>
      </c>
      <c r="F538" s="419">
        <v>255.88</v>
      </c>
      <c r="G538" s="154">
        <f t="shared" si="22"/>
        <v>255.88</v>
      </c>
    </row>
    <row r="539" spans="1:7" ht="20.25" customHeight="1" x14ac:dyDescent="0.2">
      <c r="A539" s="491"/>
      <c r="B539" s="55">
        <v>23106</v>
      </c>
      <c r="C539" s="36" t="s">
        <v>422</v>
      </c>
      <c r="D539" s="40" t="s">
        <v>537</v>
      </c>
      <c r="E539" s="49">
        <v>0.03</v>
      </c>
      <c r="F539" s="419">
        <v>324.38</v>
      </c>
      <c r="G539" s="154">
        <f t="shared" si="22"/>
        <v>324.38</v>
      </c>
    </row>
    <row r="540" spans="1:7" ht="20.25" customHeight="1" x14ac:dyDescent="0.2">
      <c r="A540" s="491"/>
      <c r="B540" s="55">
        <v>23107</v>
      </c>
      <c r="C540" s="36" t="s">
        <v>423</v>
      </c>
      <c r="D540" s="40" t="s">
        <v>537</v>
      </c>
      <c r="E540" s="49">
        <v>0.03</v>
      </c>
      <c r="F540" s="419">
        <v>328.68</v>
      </c>
      <c r="G540" s="154">
        <f t="shared" si="22"/>
        <v>328.68</v>
      </c>
    </row>
    <row r="541" spans="1:7" ht="20.25" customHeight="1" x14ac:dyDescent="0.2">
      <c r="A541" s="491"/>
      <c r="B541" s="55">
        <v>23108</v>
      </c>
      <c r="C541" s="36" t="s">
        <v>424</v>
      </c>
      <c r="D541" s="40">
        <v>20</v>
      </c>
      <c r="E541" s="49">
        <v>0.03</v>
      </c>
      <c r="F541" s="419">
        <v>832.88</v>
      </c>
      <c r="G541" s="154">
        <f t="shared" si="22"/>
        <v>832.88</v>
      </c>
    </row>
    <row r="542" spans="1:7" ht="20.25" customHeight="1" thickBot="1" x14ac:dyDescent="0.25">
      <c r="A542" s="492"/>
      <c r="B542" s="308">
        <v>23109</v>
      </c>
      <c r="C542" s="156" t="s">
        <v>425</v>
      </c>
      <c r="D542" s="258">
        <v>15</v>
      </c>
      <c r="E542" s="270">
        <v>0.03</v>
      </c>
      <c r="F542" s="420">
        <v>968.88</v>
      </c>
      <c r="G542" s="260">
        <f t="shared" si="22"/>
        <v>968.88</v>
      </c>
    </row>
    <row r="543" spans="1:7" ht="16.5" thickBot="1" x14ac:dyDescent="0.3">
      <c r="A543" s="541" t="s">
        <v>426</v>
      </c>
      <c r="B543" s="488"/>
      <c r="C543" s="488"/>
      <c r="D543" s="488"/>
      <c r="E543" s="488"/>
      <c r="F543" s="488"/>
      <c r="G543" s="489"/>
    </row>
    <row r="544" spans="1:7" ht="17.25" customHeight="1" x14ac:dyDescent="0.2">
      <c r="A544" s="490"/>
      <c r="B544" s="307">
        <v>23211</v>
      </c>
      <c r="C544" s="286" t="s">
        <v>427</v>
      </c>
      <c r="D544" s="314" t="s">
        <v>664</v>
      </c>
      <c r="E544" s="315">
        <v>0.03</v>
      </c>
      <c r="F544" s="418">
        <v>87.48</v>
      </c>
      <c r="G544" s="288">
        <f t="shared" ref="G544:G552" si="23">ROUND((F544-F544/100*$F$10),2)</f>
        <v>87.48</v>
      </c>
    </row>
    <row r="545" spans="1:7" ht="17.25" customHeight="1" x14ac:dyDescent="0.2">
      <c r="A545" s="491"/>
      <c r="B545" s="55">
        <v>23212</v>
      </c>
      <c r="C545" s="32" t="s">
        <v>428</v>
      </c>
      <c r="D545" s="60">
        <v>60</v>
      </c>
      <c r="E545" s="59">
        <v>0.03</v>
      </c>
      <c r="F545" s="419">
        <v>90.68</v>
      </c>
      <c r="G545" s="163">
        <f t="shared" si="23"/>
        <v>90.68</v>
      </c>
    </row>
    <row r="546" spans="1:7" ht="17.25" customHeight="1" x14ac:dyDescent="0.2">
      <c r="A546" s="491"/>
      <c r="B546" s="55">
        <v>23213</v>
      </c>
      <c r="C546" s="36" t="s">
        <v>429</v>
      </c>
      <c r="D546" s="60">
        <v>40</v>
      </c>
      <c r="E546" s="59">
        <v>0.03</v>
      </c>
      <c r="F546" s="419">
        <v>122.78</v>
      </c>
      <c r="G546" s="163">
        <f t="shared" si="23"/>
        <v>122.78</v>
      </c>
    </row>
    <row r="547" spans="1:7" ht="17.25" customHeight="1" x14ac:dyDescent="0.2">
      <c r="A547" s="491"/>
      <c r="B547" s="55">
        <v>23214</v>
      </c>
      <c r="C547" s="36" t="s">
        <v>430</v>
      </c>
      <c r="D547" s="58" t="s">
        <v>532</v>
      </c>
      <c r="E547" s="59">
        <v>0.03</v>
      </c>
      <c r="F547" s="419">
        <v>172.88</v>
      </c>
      <c r="G547" s="163">
        <f t="shared" si="23"/>
        <v>172.88</v>
      </c>
    </row>
    <row r="548" spans="1:7" ht="17.25" customHeight="1" x14ac:dyDescent="0.2">
      <c r="A548" s="491"/>
      <c r="B548" s="55">
        <v>23215</v>
      </c>
      <c r="C548" s="36" t="s">
        <v>431</v>
      </c>
      <c r="D548" s="58" t="s">
        <v>533</v>
      </c>
      <c r="E548" s="59">
        <v>0.03</v>
      </c>
      <c r="F548" s="419">
        <v>284.38</v>
      </c>
      <c r="G548" s="163">
        <f t="shared" si="23"/>
        <v>284.38</v>
      </c>
    </row>
    <row r="549" spans="1:7" ht="17.25" customHeight="1" x14ac:dyDescent="0.2">
      <c r="A549" s="491"/>
      <c r="B549" s="55">
        <v>23216</v>
      </c>
      <c r="C549" s="36" t="s">
        <v>432</v>
      </c>
      <c r="D549" s="58" t="s">
        <v>533</v>
      </c>
      <c r="E549" s="59">
        <v>0.03</v>
      </c>
      <c r="F549" s="419">
        <v>438.78</v>
      </c>
      <c r="G549" s="163">
        <f t="shared" si="23"/>
        <v>438.78</v>
      </c>
    </row>
    <row r="550" spans="1:7" ht="17.25" customHeight="1" x14ac:dyDescent="0.2">
      <c r="A550" s="491"/>
      <c r="B550" s="55">
        <v>23217</v>
      </c>
      <c r="C550" s="36" t="s">
        <v>433</v>
      </c>
      <c r="D550" s="58">
        <v>15</v>
      </c>
      <c r="E550" s="59">
        <v>0.03</v>
      </c>
      <c r="F550" s="419">
        <v>738.88</v>
      </c>
      <c r="G550" s="163">
        <f t="shared" si="23"/>
        <v>738.88</v>
      </c>
    </row>
    <row r="551" spans="1:7" ht="17.25" customHeight="1" x14ac:dyDescent="0.2">
      <c r="A551" s="491"/>
      <c r="B551" s="61">
        <v>23218</v>
      </c>
      <c r="C551" s="32" t="s">
        <v>434</v>
      </c>
      <c r="D551" s="60">
        <v>6</v>
      </c>
      <c r="E551" s="59">
        <v>0.03</v>
      </c>
      <c r="F551" s="419">
        <v>1048.8800000000001</v>
      </c>
      <c r="G551" s="163">
        <f t="shared" si="23"/>
        <v>1048.8800000000001</v>
      </c>
    </row>
    <row r="552" spans="1:7" ht="17.25" customHeight="1" thickBot="1" x14ac:dyDescent="0.25">
      <c r="A552" s="492"/>
      <c r="B552" s="246">
        <v>23219</v>
      </c>
      <c r="C552" s="247" t="s">
        <v>435</v>
      </c>
      <c r="D552" s="248">
        <v>8</v>
      </c>
      <c r="E552" s="184">
        <v>0.03</v>
      </c>
      <c r="F552" s="420">
        <v>1428.88</v>
      </c>
      <c r="G552" s="157">
        <f t="shared" si="23"/>
        <v>1428.88</v>
      </c>
    </row>
    <row r="554" spans="1:7" ht="21" customHeight="1" x14ac:dyDescent="0.25">
      <c r="A554" s="187" t="s">
        <v>650</v>
      </c>
    </row>
    <row r="555" spans="1:7" ht="21" customHeight="1" x14ac:dyDescent="0.25">
      <c r="A555" s="187" t="s">
        <v>649</v>
      </c>
    </row>
  </sheetData>
  <sheetProtection password="CF7A" sheet="1" objects="1" scenarios="1" sort="0" autoFilter="0" pivotTables="0"/>
  <mergeCells count="74">
    <mergeCell ref="A415:A420"/>
    <mergeCell ref="A233:A236"/>
    <mergeCell ref="A237:G237"/>
    <mergeCell ref="A377:G377"/>
    <mergeCell ref="A378:A391"/>
    <mergeCell ref="A392:A405"/>
    <mergeCell ref="A406:A408"/>
    <mergeCell ref="A409:A414"/>
    <mergeCell ref="A238:A252"/>
    <mergeCell ref="A253:A355"/>
    <mergeCell ref="A356:A365"/>
    <mergeCell ref="A366:A375"/>
    <mergeCell ref="A516:A519"/>
    <mergeCell ref="A481:G481"/>
    <mergeCell ref="A453:A458"/>
    <mergeCell ref="A421:A426"/>
    <mergeCell ref="A427:A436"/>
    <mergeCell ref="A438:A441"/>
    <mergeCell ref="A442:A445"/>
    <mergeCell ref="A446:G446"/>
    <mergeCell ref="A447:A451"/>
    <mergeCell ref="A452:G452"/>
    <mergeCell ref="A459:A462"/>
    <mergeCell ref="A508:A515"/>
    <mergeCell ref="A482:A493"/>
    <mergeCell ref="A495:A498"/>
    <mergeCell ref="A499:A502"/>
    <mergeCell ref="A503:A506"/>
    <mergeCell ref="A543:G543"/>
    <mergeCell ref="A544:A552"/>
    <mergeCell ref="A520:A522"/>
    <mergeCell ref="A523:G523"/>
    <mergeCell ref="A524:A528"/>
    <mergeCell ref="A529:A533"/>
    <mergeCell ref="A534:A535"/>
    <mergeCell ref="A537:A542"/>
    <mergeCell ref="A507:G507"/>
    <mergeCell ref="A464:A467"/>
    <mergeCell ref="A468:A471"/>
    <mergeCell ref="A472:G472"/>
    <mergeCell ref="A473:A480"/>
    <mergeCell ref="A227:A232"/>
    <mergeCell ref="A226:G226"/>
    <mergeCell ref="A82:G82"/>
    <mergeCell ref="A83:A100"/>
    <mergeCell ref="A101:G101"/>
    <mergeCell ref="A102:G102"/>
    <mergeCell ref="A103:A116"/>
    <mergeCell ref="A179:A182"/>
    <mergeCell ref="A183:A195"/>
    <mergeCell ref="A196:A208"/>
    <mergeCell ref="A209:A223"/>
    <mergeCell ref="A224:A225"/>
    <mergeCell ref="A117:A124"/>
    <mergeCell ref="A125:A152"/>
    <mergeCell ref="A153:A163"/>
    <mergeCell ref="A164:A167"/>
    <mergeCell ref="A168:A178"/>
    <mergeCell ref="A27:A42"/>
    <mergeCell ref="A43:G43"/>
    <mergeCell ref="A44:A49"/>
    <mergeCell ref="A51:G51"/>
    <mergeCell ref="A52:A66"/>
    <mergeCell ref="A67:A81"/>
    <mergeCell ref="A15:A26"/>
    <mergeCell ref="A13:G13"/>
    <mergeCell ref="D3:E3"/>
    <mergeCell ref="B6:C6"/>
    <mergeCell ref="A9:C10"/>
    <mergeCell ref="H4:H5"/>
    <mergeCell ref="A1:F1"/>
    <mergeCell ref="B2:G2"/>
    <mergeCell ref="B7:G7"/>
    <mergeCell ref="A14:G14"/>
  </mergeCells>
  <hyperlinks>
    <hyperlink ref="H2:I2" location="'Трубы и фитинги PPRC FD_СЕРЫЙ'!A1" display="следующая страница"/>
    <hyperlink ref="A554" location="'Трубы и фитинги PPRC FD_СЕРЫЙ'!A1" display="Трубы и фитинги из полипропилена в СЕРОМ ЦВЕТЕ"/>
    <hyperlink ref="A555" location="'МОНТАЖНОЕ ОБОРУДОВАНИЕ FD'!A1" display="Монтажное оборудование"/>
    <hyperlink ref="H4:H5" location="'МОНТАЖНОЕ ОБОРУДОВАНИЕ FD'!A1" display="Монтажное оборудование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547:D549 D537:D540 D40:D42 D167 D182:D184 D386:D387 B57 D544" numberStoredAsText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777777"/>
    <pageSetUpPr fitToPage="1"/>
  </sheetPr>
  <dimension ref="A1:J441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.140625" style="1" customWidth="1"/>
    <col min="9" max="16384" width="9.140625" style="1"/>
  </cols>
  <sheetData>
    <row r="1" spans="1:9" ht="18.95" customHeight="1" x14ac:dyDescent="0.25">
      <c r="A1" s="569" t="s">
        <v>651</v>
      </c>
      <c r="B1" s="570"/>
      <c r="C1" s="570"/>
      <c r="D1" s="570"/>
      <c r="E1" s="570"/>
      <c r="F1" s="570"/>
      <c r="G1" s="353">
        <f>'Трубы и фитинги PPRC FD_БЕЛЫЙ'!G1</f>
        <v>44652</v>
      </c>
    </row>
    <row r="2" spans="1:9" ht="26.1" customHeight="1" x14ac:dyDescent="0.2">
      <c r="A2" s="134"/>
      <c r="B2" s="482"/>
      <c r="C2" s="482"/>
      <c r="D2" s="482"/>
      <c r="E2" s="482"/>
      <c r="F2" s="482"/>
      <c r="G2" s="571"/>
      <c r="H2" s="349" t="s">
        <v>641</v>
      </c>
      <c r="I2" s="119"/>
    </row>
    <row r="3" spans="1:9" ht="45" customHeight="1" x14ac:dyDescent="0.3">
      <c r="A3" s="134"/>
      <c r="B3" s="31"/>
      <c r="C3" s="31"/>
      <c r="D3" s="493" t="s">
        <v>643</v>
      </c>
      <c r="E3" s="493"/>
      <c r="F3" s="110"/>
      <c r="G3" s="135"/>
    </row>
    <row r="4" spans="1:9" ht="26.1" customHeight="1" x14ac:dyDescent="0.25">
      <c r="A4" s="134"/>
      <c r="B4" s="31"/>
      <c r="C4" s="136"/>
      <c r="D4" s="137"/>
      <c r="E4" s="110"/>
      <c r="F4" s="110"/>
      <c r="G4" s="135"/>
      <c r="H4" s="479" t="s">
        <v>649</v>
      </c>
    </row>
    <row r="5" spans="1:9" ht="26.1" customHeight="1" x14ac:dyDescent="0.25">
      <c r="A5" s="134"/>
      <c r="B5" s="31"/>
      <c r="C5" s="138"/>
      <c r="D5" s="114" t="s">
        <v>1</v>
      </c>
      <c r="E5" s="110"/>
      <c r="F5" s="352" t="s">
        <v>645</v>
      </c>
      <c r="G5" s="352" t="s">
        <v>644</v>
      </c>
      <c r="H5" s="479"/>
    </row>
    <row r="6" spans="1:9" ht="21" customHeight="1" x14ac:dyDescent="0.25">
      <c r="A6" s="134"/>
      <c r="B6" s="580"/>
      <c r="C6" s="580"/>
      <c r="D6" s="316" t="s">
        <v>629</v>
      </c>
      <c r="E6" s="110"/>
      <c r="F6" s="110"/>
      <c r="G6" s="135"/>
    </row>
    <row r="7" spans="1:9" ht="18.95" customHeight="1" x14ac:dyDescent="0.25">
      <c r="A7" s="139"/>
      <c r="B7" s="572"/>
      <c r="C7" s="572"/>
      <c r="D7" s="572"/>
      <c r="E7" s="573"/>
      <c r="F7" s="573"/>
      <c r="G7" s="574"/>
    </row>
    <row r="8" spans="1:9" ht="12" customHeight="1" thickBot="1" x14ac:dyDescent="0.3">
      <c r="A8" s="27"/>
      <c r="B8" s="27"/>
      <c r="C8" s="27"/>
      <c r="D8" s="27"/>
      <c r="E8" s="27"/>
      <c r="F8" s="27"/>
      <c r="G8" s="27"/>
    </row>
    <row r="9" spans="1:9" ht="24.75" customHeight="1" x14ac:dyDescent="0.2">
      <c r="A9" s="495" t="s">
        <v>648</v>
      </c>
      <c r="B9" s="496"/>
      <c r="C9" s="497"/>
      <c r="D9" s="243" t="s">
        <v>0</v>
      </c>
      <c r="E9" s="244" t="s">
        <v>538</v>
      </c>
      <c r="F9" s="245" t="s">
        <v>2</v>
      </c>
      <c r="G9" s="1"/>
    </row>
    <row r="10" spans="1:9" ht="24.75" customHeight="1" thickBot="1" x14ac:dyDescent="0.25">
      <c r="A10" s="498"/>
      <c r="B10" s="499"/>
      <c r="C10" s="500"/>
      <c r="D10" s="355">
        <v>0</v>
      </c>
      <c r="E10" s="356">
        <v>0</v>
      </c>
      <c r="F10" s="357">
        <v>0</v>
      </c>
      <c r="G10" s="1"/>
    </row>
    <row r="11" spans="1:9" ht="12" customHeight="1" thickBot="1" x14ac:dyDescent="0.25"/>
    <row r="12" spans="1:9" ht="50.1" customHeight="1" thickBot="1" x14ac:dyDescent="0.25">
      <c r="A12" s="323" t="s">
        <v>4</v>
      </c>
      <c r="B12" s="324" t="s">
        <v>627</v>
      </c>
      <c r="C12" s="325" t="s">
        <v>5</v>
      </c>
      <c r="D12" s="326" t="s">
        <v>527</v>
      </c>
      <c r="E12" s="325" t="s">
        <v>658</v>
      </c>
      <c r="F12" s="327" t="s">
        <v>630</v>
      </c>
      <c r="G12" s="328" t="s">
        <v>535</v>
      </c>
    </row>
    <row r="13" spans="1:9" ht="20.100000000000001" customHeight="1" x14ac:dyDescent="0.25">
      <c r="A13" s="577" t="s">
        <v>635</v>
      </c>
      <c r="B13" s="578"/>
      <c r="C13" s="578"/>
      <c r="D13" s="578"/>
      <c r="E13" s="578"/>
      <c r="F13" s="578"/>
      <c r="G13" s="579"/>
    </row>
    <row r="14" spans="1:9" ht="20.100000000000001" customHeight="1" thickBot="1" x14ac:dyDescent="0.25">
      <c r="A14" s="522" t="s">
        <v>524</v>
      </c>
      <c r="B14" s="575"/>
      <c r="C14" s="575"/>
      <c r="D14" s="575"/>
      <c r="E14" s="575"/>
      <c r="F14" s="575"/>
      <c r="G14" s="576"/>
    </row>
    <row r="15" spans="1:9" ht="15.75" customHeight="1" x14ac:dyDescent="0.2">
      <c r="A15" s="501"/>
      <c r="B15" s="319">
        <v>1702</v>
      </c>
      <c r="C15" s="320" t="s">
        <v>6</v>
      </c>
      <c r="D15" s="63">
        <v>180</v>
      </c>
      <c r="E15" s="272">
        <v>5.0000000000000001E-4</v>
      </c>
      <c r="F15" s="254">
        <v>55.98</v>
      </c>
      <c r="G15" s="153">
        <f t="shared" ref="G15:G41" si="0">ROUND((F15-F15/100*$D$10),2)</f>
        <v>55.98</v>
      </c>
    </row>
    <row r="16" spans="1:9" ht="15.75" customHeight="1" x14ac:dyDescent="0.2">
      <c r="A16" s="491"/>
      <c r="B16" s="120">
        <v>1703</v>
      </c>
      <c r="C16" s="38" t="s">
        <v>7</v>
      </c>
      <c r="D16" s="40">
        <v>120</v>
      </c>
      <c r="E16" s="41">
        <v>8.0000000000000004E-4</v>
      </c>
      <c r="F16" s="35">
        <v>82.08</v>
      </c>
      <c r="G16" s="154">
        <f t="shared" si="0"/>
        <v>82.08</v>
      </c>
    </row>
    <row r="17" spans="1:7" ht="15.75" customHeight="1" x14ac:dyDescent="0.2">
      <c r="A17" s="491"/>
      <c r="B17" s="120">
        <v>1704</v>
      </c>
      <c r="C17" s="38" t="s">
        <v>8</v>
      </c>
      <c r="D17" s="40">
        <v>80</v>
      </c>
      <c r="E17" s="41">
        <v>1.1000000000000001E-3</v>
      </c>
      <c r="F17" s="35">
        <v>140.38</v>
      </c>
      <c r="G17" s="154">
        <f t="shared" si="0"/>
        <v>140.38</v>
      </c>
    </row>
    <row r="18" spans="1:7" ht="15.75" customHeight="1" x14ac:dyDescent="0.2">
      <c r="A18" s="491"/>
      <c r="B18" s="120">
        <v>1705</v>
      </c>
      <c r="C18" s="38" t="s">
        <v>9</v>
      </c>
      <c r="D18" s="40">
        <v>48</v>
      </c>
      <c r="E18" s="41">
        <v>1.9E-3</v>
      </c>
      <c r="F18" s="35">
        <v>213.88</v>
      </c>
      <c r="G18" s="154">
        <f t="shared" si="0"/>
        <v>213.88</v>
      </c>
    </row>
    <row r="19" spans="1:7" ht="15.75" customHeight="1" x14ac:dyDescent="0.2">
      <c r="A19" s="491"/>
      <c r="B19" s="120">
        <v>1706</v>
      </c>
      <c r="C19" s="38" t="s">
        <v>10</v>
      </c>
      <c r="D19" s="40">
        <v>32</v>
      </c>
      <c r="E19" s="41">
        <v>2.8E-3</v>
      </c>
      <c r="F19" s="35">
        <v>330.48</v>
      </c>
      <c r="G19" s="154">
        <f t="shared" si="0"/>
        <v>330.48</v>
      </c>
    </row>
    <row r="20" spans="1:7" ht="15.75" customHeight="1" x14ac:dyDescent="0.2">
      <c r="A20" s="491"/>
      <c r="B20" s="120">
        <v>1707</v>
      </c>
      <c r="C20" s="38" t="s">
        <v>11</v>
      </c>
      <c r="D20" s="40">
        <v>20</v>
      </c>
      <c r="E20" s="41">
        <v>4.4999999999999997E-3</v>
      </c>
      <c r="F20" s="35">
        <v>527.38</v>
      </c>
      <c r="G20" s="154">
        <f t="shared" si="0"/>
        <v>527.38</v>
      </c>
    </row>
    <row r="21" spans="1:7" ht="15.75" customHeight="1" x14ac:dyDescent="0.2">
      <c r="A21" s="491"/>
      <c r="B21" s="120">
        <v>1708</v>
      </c>
      <c r="C21" s="38" t="s">
        <v>12</v>
      </c>
      <c r="D21" s="40">
        <v>12</v>
      </c>
      <c r="E21" s="41">
        <v>7.6E-3</v>
      </c>
      <c r="F21" s="35">
        <v>708.78</v>
      </c>
      <c r="G21" s="154">
        <f t="shared" si="0"/>
        <v>708.78</v>
      </c>
    </row>
    <row r="22" spans="1:7" ht="15.75" customHeight="1" x14ac:dyDescent="0.2">
      <c r="A22" s="491"/>
      <c r="B22" s="120">
        <v>1709</v>
      </c>
      <c r="C22" s="38" t="s">
        <v>13</v>
      </c>
      <c r="D22" s="40">
        <v>8</v>
      </c>
      <c r="E22" s="41">
        <v>1.14E-2</v>
      </c>
      <c r="F22" s="35">
        <v>1056.28</v>
      </c>
      <c r="G22" s="154">
        <f t="shared" si="0"/>
        <v>1056.28</v>
      </c>
    </row>
    <row r="23" spans="1:7" ht="15.75" customHeight="1" thickBot="1" x14ac:dyDescent="0.25">
      <c r="A23" s="502"/>
      <c r="B23" s="318">
        <v>1700</v>
      </c>
      <c r="C23" s="249" t="s">
        <v>14</v>
      </c>
      <c r="D23" s="93">
        <v>4</v>
      </c>
      <c r="E23" s="83">
        <v>2.2800000000000001E-2</v>
      </c>
      <c r="F23" s="35">
        <v>1632.88</v>
      </c>
      <c r="G23" s="179">
        <f t="shared" si="0"/>
        <v>1632.88</v>
      </c>
    </row>
    <row r="24" spans="1:7" ht="21" customHeight="1" x14ac:dyDescent="0.2">
      <c r="A24" s="490"/>
      <c r="B24" s="321">
        <v>1712</v>
      </c>
      <c r="C24" s="251" t="s">
        <v>493</v>
      </c>
      <c r="D24" s="264">
        <v>180</v>
      </c>
      <c r="E24" s="253">
        <v>5.0000000000000001E-4</v>
      </c>
      <c r="F24" s="254">
        <v>71.98</v>
      </c>
      <c r="G24" s="255">
        <f t="shared" si="0"/>
        <v>71.98</v>
      </c>
    </row>
    <row r="25" spans="1:7" ht="21" customHeight="1" x14ac:dyDescent="0.2">
      <c r="A25" s="491"/>
      <c r="B25" s="120">
        <v>1713</v>
      </c>
      <c r="C25" s="38" t="s">
        <v>494</v>
      </c>
      <c r="D25" s="40">
        <v>120</v>
      </c>
      <c r="E25" s="41">
        <v>8.0000000000000004E-4</v>
      </c>
      <c r="F25" s="35">
        <v>120.38</v>
      </c>
      <c r="G25" s="154">
        <f t="shared" si="0"/>
        <v>120.38</v>
      </c>
    </row>
    <row r="26" spans="1:7" ht="21" customHeight="1" x14ac:dyDescent="0.2">
      <c r="A26" s="491"/>
      <c r="B26" s="120">
        <v>1714</v>
      </c>
      <c r="C26" s="38" t="s">
        <v>495</v>
      </c>
      <c r="D26" s="40">
        <v>80</v>
      </c>
      <c r="E26" s="41">
        <v>1.1000000000000001E-3</v>
      </c>
      <c r="F26" s="35">
        <v>203.08</v>
      </c>
      <c r="G26" s="154">
        <f t="shared" si="0"/>
        <v>203.08</v>
      </c>
    </row>
    <row r="27" spans="1:7" ht="21" customHeight="1" x14ac:dyDescent="0.2">
      <c r="A27" s="491"/>
      <c r="B27" s="120">
        <v>1715</v>
      </c>
      <c r="C27" s="38" t="s">
        <v>496</v>
      </c>
      <c r="D27" s="40">
        <v>48</v>
      </c>
      <c r="E27" s="41">
        <v>1.9E-3</v>
      </c>
      <c r="F27" s="35">
        <v>316.48</v>
      </c>
      <c r="G27" s="154">
        <f t="shared" si="0"/>
        <v>316.48</v>
      </c>
    </row>
    <row r="28" spans="1:7" ht="21" customHeight="1" x14ac:dyDescent="0.2">
      <c r="A28" s="491"/>
      <c r="B28" s="120">
        <v>1716</v>
      </c>
      <c r="C28" s="38" t="s">
        <v>497</v>
      </c>
      <c r="D28" s="40">
        <v>32</v>
      </c>
      <c r="E28" s="41">
        <v>2.8E-3</v>
      </c>
      <c r="F28" s="35">
        <v>498.48</v>
      </c>
      <c r="G28" s="154">
        <f t="shared" si="0"/>
        <v>498.48</v>
      </c>
    </row>
    <row r="29" spans="1:7" ht="21" customHeight="1" thickBot="1" x14ac:dyDescent="0.25">
      <c r="A29" s="492"/>
      <c r="B29" s="322">
        <v>1717</v>
      </c>
      <c r="C29" s="257" t="s">
        <v>498</v>
      </c>
      <c r="D29" s="258">
        <v>20</v>
      </c>
      <c r="E29" s="259">
        <v>4.4999999999999997E-3</v>
      </c>
      <c r="F29" s="185">
        <v>810.28</v>
      </c>
      <c r="G29" s="260">
        <f t="shared" si="0"/>
        <v>810.28</v>
      </c>
    </row>
    <row r="30" spans="1:7" ht="15.75" customHeight="1" x14ac:dyDescent="0.2">
      <c r="A30" s="501"/>
      <c r="B30" s="319">
        <v>1722</v>
      </c>
      <c r="C30" s="320" t="s">
        <v>20</v>
      </c>
      <c r="D30" s="63">
        <v>180</v>
      </c>
      <c r="E30" s="272">
        <v>5.0000000000000001E-4</v>
      </c>
      <c r="F30" s="35">
        <v>70.180000000000007</v>
      </c>
      <c r="G30" s="153">
        <f t="shared" si="0"/>
        <v>70.180000000000007</v>
      </c>
    </row>
    <row r="31" spans="1:7" ht="15.75" customHeight="1" x14ac:dyDescent="0.2">
      <c r="A31" s="491"/>
      <c r="B31" s="120">
        <v>1723</v>
      </c>
      <c r="C31" s="38" t="s">
        <v>21</v>
      </c>
      <c r="D31" s="40">
        <v>120</v>
      </c>
      <c r="E31" s="41">
        <v>8.0000000000000004E-4</v>
      </c>
      <c r="F31" s="35">
        <v>119.88</v>
      </c>
      <c r="G31" s="154">
        <f t="shared" si="0"/>
        <v>119.88</v>
      </c>
    </row>
    <row r="32" spans="1:7" ht="15.75" customHeight="1" x14ac:dyDescent="0.2">
      <c r="A32" s="491"/>
      <c r="B32" s="120">
        <v>1724</v>
      </c>
      <c r="C32" s="38" t="s">
        <v>22</v>
      </c>
      <c r="D32" s="40">
        <v>80</v>
      </c>
      <c r="E32" s="41">
        <v>1.1000000000000001E-3</v>
      </c>
      <c r="F32" s="35">
        <v>198.48</v>
      </c>
      <c r="G32" s="154">
        <f t="shared" si="0"/>
        <v>198.48</v>
      </c>
    </row>
    <row r="33" spans="1:7" ht="15.75" customHeight="1" x14ac:dyDescent="0.2">
      <c r="A33" s="491"/>
      <c r="B33" s="120">
        <v>1725</v>
      </c>
      <c r="C33" s="38" t="s">
        <v>23</v>
      </c>
      <c r="D33" s="40">
        <v>48</v>
      </c>
      <c r="E33" s="41">
        <v>1.9E-3</v>
      </c>
      <c r="F33" s="35">
        <v>304.77999999999997</v>
      </c>
      <c r="G33" s="154">
        <f t="shared" si="0"/>
        <v>304.77999999999997</v>
      </c>
    </row>
    <row r="34" spans="1:7" ht="15.75" customHeight="1" x14ac:dyDescent="0.2">
      <c r="A34" s="491"/>
      <c r="B34" s="120">
        <v>1726</v>
      </c>
      <c r="C34" s="38" t="s">
        <v>24</v>
      </c>
      <c r="D34" s="40">
        <v>32</v>
      </c>
      <c r="E34" s="41">
        <v>2.8E-3</v>
      </c>
      <c r="F34" s="35">
        <v>509.78</v>
      </c>
      <c r="G34" s="154">
        <f t="shared" si="0"/>
        <v>509.78</v>
      </c>
    </row>
    <row r="35" spans="1:7" ht="15.75" customHeight="1" x14ac:dyDescent="0.2">
      <c r="A35" s="491"/>
      <c r="B35" s="120">
        <v>1727</v>
      </c>
      <c r="C35" s="38" t="s">
        <v>25</v>
      </c>
      <c r="D35" s="40">
        <v>20</v>
      </c>
      <c r="E35" s="41">
        <v>4.4999999999999997E-3</v>
      </c>
      <c r="F35" s="35">
        <v>797.38</v>
      </c>
      <c r="G35" s="154">
        <f t="shared" si="0"/>
        <v>797.38</v>
      </c>
    </row>
    <row r="36" spans="1:7" ht="15.75" customHeight="1" x14ac:dyDescent="0.2">
      <c r="A36" s="491"/>
      <c r="B36" s="120">
        <v>1728</v>
      </c>
      <c r="C36" s="38" t="s">
        <v>26</v>
      </c>
      <c r="D36" s="40">
        <v>12</v>
      </c>
      <c r="E36" s="41">
        <v>7.6E-3</v>
      </c>
      <c r="F36" s="35">
        <v>1103.68</v>
      </c>
      <c r="G36" s="154">
        <f t="shared" si="0"/>
        <v>1103.68</v>
      </c>
    </row>
    <row r="37" spans="1:7" ht="15.75" customHeight="1" x14ac:dyDescent="0.2">
      <c r="A37" s="491"/>
      <c r="B37" s="120">
        <v>1729</v>
      </c>
      <c r="C37" s="38" t="s">
        <v>27</v>
      </c>
      <c r="D37" s="40">
        <v>8</v>
      </c>
      <c r="E37" s="41">
        <v>1.14E-2</v>
      </c>
      <c r="F37" s="35">
        <v>1648.88</v>
      </c>
      <c r="G37" s="154">
        <f t="shared" si="0"/>
        <v>1648.88</v>
      </c>
    </row>
    <row r="38" spans="1:7" ht="15.75" customHeight="1" x14ac:dyDescent="0.2">
      <c r="A38" s="491"/>
      <c r="B38" s="120">
        <v>1720</v>
      </c>
      <c r="C38" s="38" t="s">
        <v>28</v>
      </c>
      <c r="D38" s="40">
        <v>4</v>
      </c>
      <c r="E38" s="41">
        <v>2.2800000000000001E-2</v>
      </c>
      <c r="F38" s="35">
        <v>2470.88</v>
      </c>
      <c r="G38" s="154">
        <f t="shared" si="0"/>
        <v>2470.88</v>
      </c>
    </row>
    <row r="39" spans="1:7" ht="15.75" customHeight="1" x14ac:dyDescent="0.2">
      <c r="A39" s="491"/>
      <c r="B39" s="120">
        <v>7094</v>
      </c>
      <c r="C39" s="38" t="s">
        <v>543</v>
      </c>
      <c r="D39" s="40" t="s">
        <v>540</v>
      </c>
      <c r="E39" s="41">
        <v>2.5000000000000001E-4</v>
      </c>
      <c r="F39" s="35">
        <v>70.180000000000007</v>
      </c>
      <c r="G39" s="154">
        <f t="shared" si="0"/>
        <v>70.180000000000007</v>
      </c>
    </row>
    <row r="40" spans="1:7" ht="15.75" customHeight="1" x14ac:dyDescent="0.2">
      <c r="A40" s="491"/>
      <c r="B40" s="120">
        <v>7095</v>
      </c>
      <c r="C40" s="38" t="s">
        <v>539</v>
      </c>
      <c r="D40" s="40" t="s">
        <v>541</v>
      </c>
      <c r="E40" s="41">
        <v>4.0000000000000002E-4</v>
      </c>
      <c r="F40" s="35">
        <v>119.88</v>
      </c>
      <c r="G40" s="154">
        <f t="shared" si="0"/>
        <v>119.88</v>
      </c>
    </row>
    <row r="41" spans="1:7" ht="15.75" customHeight="1" thickBot="1" x14ac:dyDescent="0.25">
      <c r="A41" s="502"/>
      <c r="B41" s="318">
        <v>7096</v>
      </c>
      <c r="C41" s="249" t="s">
        <v>542</v>
      </c>
      <c r="D41" s="93" t="s">
        <v>534</v>
      </c>
      <c r="E41" s="83">
        <v>5.5000000000000003E-4</v>
      </c>
      <c r="F41" s="84">
        <v>198.48</v>
      </c>
      <c r="G41" s="179">
        <f t="shared" si="0"/>
        <v>198.48</v>
      </c>
    </row>
    <row r="42" spans="1:7" ht="20.100000000000001" customHeight="1" thickBot="1" x14ac:dyDescent="0.3">
      <c r="A42" s="503" t="s">
        <v>638</v>
      </c>
      <c r="B42" s="504"/>
      <c r="C42" s="504"/>
      <c r="D42" s="504"/>
      <c r="E42" s="504"/>
      <c r="F42" s="504"/>
      <c r="G42" s="505"/>
    </row>
    <row r="43" spans="1:7" ht="23.25" customHeight="1" x14ac:dyDescent="0.2">
      <c r="A43" s="501"/>
      <c r="B43" s="329">
        <v>1732</v>
      </c>
      <c r="C43" s="73" t="s">
        <v>32</v>
      </c>
      <c r="D43" s="63">
        <v>140</v>
      </c>
      <c r="E43" s="272">
        <v>5.9999999999999995E-4</v>
      </c>
      <c r="F43" s="64">
        <v>70.12</v>
      </c>
      <c r="G43" s="153">
        <f t="shared" ref="G43:G48" si="1">ROUND((F43-F43/100*$D$10),2)</f>
        <v>70.12</v>
      </c>
    </row>
    <row r="44" spans="1:7" ht="23.25" customHeight="1" x14ac:dyDescent="0.2">
      <c r="A44" s="491"/>
      <c r="B44" s="121">
        <v>1733</v>
      </c>
      <c r="C44" s="36" t="s">
        <v>33</v>
      </c>
      <c r="D44" s="40">
        <v>100</v>
      </c>
      <c r="E44" s="41">
        <v>8.9999999999999998E-4</v>
      </c>
      <c r="F44" s="35">
        <v>96.61</v>
      </c>
      <c r="G44" s="154">
        <f t="shared" si="1"/>
        <v>96.61</v>
      </c>
    </row>
    <row r="45" spans="1:7" ht="23.25" customHeight="1" x14ac:dyDescent="0.2">
      <c r="A45" s="491"/>
      <c r="B45" s="121">
        <v>1735</v>
      </c>
      <c r="C45" s="36" t="s">
        <v>35</v>
      </c>
      <c r="D45" s="40">
        <v>44</v>
      </c>
      <c r="E45" s="41">
        <v>2.0999999999999999E-3</v>
      </c>
      <c r="F45" s="35">
        <v>230.37</v>
      </c>
      <c r="G45" s="154">
        <f t="shared" si="1"/>
        <v>230.37</v>
      </c>
    </row>
    <row r="46" spans="1:7" ht="23.25" customHeight="1" x14ac:dyDescent="0.2">
      <c r="A46" s="491"/>
      <c r="B46" s="121">
        <v>1736</v>
      </c>
      <c r="C46" s="36" t="s">
        <v>36</v>
      </c>
      <c r="D46" s="40">
        <v>28</v>
      </c>
      <c r="E46" s="41">
        <v>3.2000000000000002E-3</v>
      </c>
      <c r="F46" s="35">
        <v>326.85000000000002</v>
      </c>
      <c r="G46" s="154">
        <f t="shared" si="1"/>
        <v>326.85000000000002</v>
      </c>
    </row>
    <row r="47" spans="1:7" ht="23.25" customHeight="1" x14ac:dyDescent="0.2">
      <c r="A47" s="491"/>
      <c r="B47" s="121">
        <v>1737</v>
      </c>
      <c r="C47" s="36" t="s">
        <v>37</v>
      </c>
      <c r="D47" s="40">
        <v>16</v>
      </c>
      <c r="E47" s="41">
        <v>5.7000000000000002E-3</v>
      </c>
      <c r="F47" s="35">
        <v>557.41999999999996</v>
      </c>
      <c r="G47" s="154">
        <f t="shared" si="1"/>
        <v>557.41999999999996</v>
      </c>
    </row>
    <row r="48" spans="1:7" ht="24.75" customHeight="1" thickBot="1" x14ac:dyDescent="0.25">
      <c r="A48" s="502"/>
      <c r="B48" s="123">
        <v>1638</v>
      </c>
      <c r="C48" s="81" t="s">
        <v>38</v>
      </c>
      <c r="D48" s="93">
        <v>12</v>
      </c>
      <c r="E48" s="83">
        <v>7.6E-3</v>
      </c>
      <c r="F48" s="84">
        <v>799.43</v>
      </c>
      <c r="G48" s="179">
        <f t="shared" si="1"/>
        <v>799.43</v>
      </c>
    </row>
    <row r="49" spans="1:7" ht="20.100000000000001" customHeight="1" thickBot="1" x14ac:dyDescent="0.3">
      <c r="A49" s="513" t="s">
        <v>637</v>
      </c>
      <c r="B49" s="514"/>
      <c r="C49" s="514"/>
      <c r="D49" s="514"/>
      <c r="E49" s="514"/>
      <c r="F49" s="514"/>
      <c r="G49" s="515"/>
    </row>
    <row r="50" spans="1:7" ht="18" customHeight="1" x14ac:dyDescent="0.2">
      <c r="A50" s="581"/>
      <c r="B50" s="370">
        <v>7671</v>
      </c>
      <c r="C50" s="360" t="s">
        <v>501</v>
      </c>
      <c r="D50" s="361">
        <v>180</v>
      </c>
      <c r="E50" s="362">
        <v>5.0000000000000001E-4</v>
      </c>
      <c r="F50" s="433">
        <v>85.28</v>
      </c>
      <c r="G50" s="363">
        <f t="shared" ref="G50:G65" si="2">ROUND((F50-F50/100*$E$10),2)</f>
        <v>85.28</v>
      </c>
    </row>
    <row r="51" spans="1:7" ht="18" customHeight="1" x14ac:dyDescent="0.2">
      <c r="A51" s="582"/>
      <c r="B51" s="121">
        <v>7672</v>
      </c>
      <c r="C51" s="36" t="s">
        <v>502</v>
      </c>
      <c r="D51" s="37">
        <v>120</v>
      </c>
      <c r="E51" s="41">
        <v>8.0000000000000004E-4</v>
      </c>
      <c r="F51" s="386">
        <v>124.78</v>
      </c>
      <c r="G51" s="364">
        <f t="shared" si="2"/>
        <v>124.78</v>
      </c>
    </row>
    <row r="52" spans="1:7" ht="18" customHeight="1" x14ac:dyDescent="0.2">
      <c r="A52" s="582"/>
      <c r="B52" s="121">
        <v>7673</v>
      </c>
      <c r="C52" s="36" t="s">
        <v>503</v>
      </c>
      <c r="D52" s="37">
        <v>80</v>
      </c>
      <c r="E52" s="41">
        <v>1.1000000000000001E-3</v>
      </c>
      <c r="F52" s="386">
        <v>206.08</v>
      </c>
      <c r="G52" s="364">
        <f t="shared" si="2"/>
        <v>206.08</v>
      </c>
    </row>
    <row r="53" spans="1:7" ht="18" customHeight="1" x14ac:dyDescent="0.2">
      <c r="A53" s="582"/>
      <c r="B53" s="121">
        <v>7674</v>
      </c>
      <c r="C53" s="36" t="s">
        <v>504</v>
      </c>
      <c r="D53" s="37">
        <v>48</v>
      </c>
      <c r="E53" s="41">
        <v>1.9E-3</v>
      </c>
      <c r="F53" s="386">
        <v>316.18</v>
      </c>
      <c r="G53" s="364">
        <f t="shared" si="2"/>
        <v>316.18</v>
      </c>
    </row>
    <row r="54" spans="1:7" ht="18" customHeight="1" x14ac:dyDescent="0.2">
      <c r="A54" s="582"/>
      <c r="B54" s="121">
        <v>7675</v>
      </c>
      <c r="C54" s="36" t="s">
        <v>505</v>
      </c>
      <c r="D54" s="37">
        <v>32</v>
      </c>
      <c r="E54" s="41">
        <v>2.8E-3</v>
      </c>
      <c r="F54" s="386">
        <v>505.58</v>
      </c>
      <c r="G54" s="364">
        <f t="shared" si="2"/>
        <v>505.58</v>
      </c>
    </row>
    <row r="55" spans="1:7" ht="18" customHeight="1" x14ac:dyDescent="0.2">
      <c r="A55" s="582"/>
      <c r="B55" s="121">
        <v>7676</v>
      </c>
      <c r="C55" s="36" t="s">
        <v>506</v>
      </c>
      <c r="D55" s="37">
        <v>20</v>
      </c>
      <c r="E55" s="41">
        <f>E48</f>
        <v>7.6E-3</v>
      </c>
      <c r="F55" s="386">
        <v>797.88</v>
      </c>
      <c r="G55" s="364">
        <f t="shared" si="2"/>
        <v>797.88</v>
      </c>
    </row>
    <row r="56" spans="1:7" ht="18" customHeight="1" x14ac:dyDescent="0.2">
      <c r="A56" s="582"/>
      <c r="B56" s="121">
        <v>7677</v>
      </c>
      <c r="C56" s="36" t="s">
        <v>507</v>
      </c>
      <c r="D56" s="37">
        <v>12</v>
      </c>
      <c r="E56" s="41">
        <v>7.6E-3</v>
      </c>
      <c r="F56" s="386">
        <v>1095.8800000000001</v>
      </c>
      <c r="G56" s="364">
        <f t="shared" si="2"/>
        <v>1095.8800000000001</v>
      </c>
    </row>
    <row r="57" spans="1:7" ht="18" customHeight="1" x14ac:dyDescent="0.2">
      <c r="A57" s="582"/>
      <c r="B57" s="121" t="s">
        <v>660</v>
      </c>
      <c r="C57" s="36" t="s">
        <v>547</v>
      </c>
      <c r="D57" s="37">
        <v>90</v>
      </c>
      <c r="E57" s="41">
        <v>2.5000000000000001E-4</v>
      </c>
      <c r="F57" s="385">
        <v>85.28</v>
      </c>
      <c r="G57" s="364">
        <f t="shared" si="2"/>
        <v>85.28</v>
      </c>
    </row>
    <row r="58" spans="1:7" ht="18" customHeight="1" x14ac:dyDescent="0.2">
      <c r="A58" s="583"/>
      <c r="B58" s="121" t="s">
        <v>668</v>
      </c>
      <c r="C58" s="36" t="s">
        <v>548</v>
      </c>
      <c r="D58" s="37">
        <v>60</v>
      </c>
      <c r="E58" s="41">
        <v>4.0000000000000002E-4</v>
      </c>
      <c r="F58" s="386">
        <v>124.78</v>
      </c>
      <c r="G58" s="364">
        <f t="shared" ref="G58" si="3">ROUND((F58-F58/100*$E$10),2)</f>
        <v>124.78</v>
      </c>
    </row>
    <row r="59" spans="1:7" ht="18" customHeight="1" thickBot="1" x14ac:dyDescent="0.25">
      <c r="A59" s="584"/>
      <c r="B59" s="371">
        <v>7097</v>
      </c>
      <c r="C59" s="365" t="s">
        <v>549</v>
      </c>
      <c r="D59" s="366">
        <v>40</v>
      </c>
      <c r="E59" s="367">
        <v>5.5000000000000003E-4</v>
      </c>
      <c r="F59" s="396">
        <v>206.08</v>
      </c>
      <c r="G59" s="368">
        <f t="shared" si="2"/>
        <v>206.08</v>
      </c>
    </row>
    <row r="60" spans="1:7" ht="18" customHeight="1" x14ac:dyDescent="0.2">
      <c r="A60" s="589"/>
      <c r="B60" s="432">
        <v>7683</v>
      </c>
      <c r="C60" s="360" t="s">
        <v>510</v>
      </c>
      <c r="D60" s="361">
        <v>180</v>
      </c>
      <c r="E60" s="362">
        <v>5.0000000000000001E-4</v>
      </c>
      <c r="F60" s="433">
        <v>92.18</v>
      </c>
      <c r="G60" s="363">
        <f t="shared" si="2"/>
        <v>92.18</v>
      </c>
    </row>
    <row r="61" spans="1:7" ht="18" customHeight="1" x14ac:dyDescent="0.2">
      <c r="A61" s="590"/>
      <c r="B61" s="122">
        <v>7684</v>
      </c>
      <c r="C61" s="36" t="s">
        <v>511</v>
      </c>
      <c r="D61" s="37">
        <v>120</v>
      </c>
      <c r="E61" s="41">
        <v>8.0000000000000004E-4</v>
      </c>
      <c r="F61" s="386">
        <v>138.38</v>
      </c>
      <c r="G61" s="364">
        <f t="shared" si="2"/>
        <v>138.38</v>
      </c>
    </row>
    <row r="62" spans="1:7" ht="18" customHeight="1" x14ac:dyDescent="0.2">
      <c r="A62" s="590"/>
      <c r="B62" s="122">
        <v>7685</v>
      </c>
      <c r="C62" s="36" t="s">
        <v>518</v>
      </c>
      <c r="D62" s="37">
        <v>80</v>
      </c>
      <c r="E62" s="41">
        <v>1.1000000000000001E-3</v>
      </c>
      <c r="F62" s="386">
        <v>229.58</v>
      </c>
      <c r="G62" s="364">
        <f t="shared" si="2"/>
        <v>229.58</v>
      </c>
    </row>
    <row r="63" spans="1:7" ht="18" customHeight="1" x14ac:dyDescent="0.2">
      <c r="A63" s="590"/>
      <c r="B63" s="122">
        <v>7686</v>
      </c>
      <c r="C63" s="36" t="s">
        <v>519</v>
      </c>
      <c r="D63" s="37">
        <v>48</v>
      </c>
      <c r="E63" s="41">
        <v>1.9E-3</v>
      </c>
      <c r="F63" s="386">
        <v>348.38</v>
      </c>
      <c r="G63" s="364">
        <f t="shared" si="2"/>
        <v>348.38</v>
      </c>
    </row>
    <row r="64" spans="1:7" ht="18" customHeight="1" x14ac:dyDescent="0.2">
      <c r="A64" s="590"/>
      <c r="B64" s="122">
        <v>7687</v>
      </c>
      <c r="C64" s="36" t="s">
        <v>523</v>
      </c>
      <c r="D64" s="37">
        <v>32</v>
      </c>
      <c r="E64" s="41">
        <v>2.8E-3</v>
      </c>
      <c r="F64" s="386">
        <v>565.08000000000004</v>
      </c>
      <c r="G64" s="364">
        <f t="shared" si="2"/>
        <v>565.08000000000004</v>
      </c>
    </row>
    <row r="65" spans="1:7" ht="18" customHeight="1" x14ac:dyDescent="0.2">
      <c r="A65" s="590"/>
      <c r="B65" s="122">
        <v>7688</v>
      </c>
      <c r="C65" s="36" t="s">
        <v>522</v>
      </c>
      <c r="D65" s="37">
        <v>20</v>
      </c>
      <c r="E65" s="41">
        <v>4.4999999999999997E-3</v>
      </c>
      <c r="F65" s="386">
        <v>878.78</v>
      </c>
      <c r="G65" s="364">
        <f t="shared" si="2"/>
        <v>878.78</v>
      </c>
    </row>
    <row r="66" spans="1:7" ht="18" customHeight="1" thickBot="1" x14ac:dyDescent="0.25">
      <c r="A66" s="590"/>
      <c r="B66" s="434">
        <v>7689</v>
      </c>
      <c r="C66" s="365" t="s">
        <v>512</v>
      </c>
      <c r="D66" s="366">
        <v>12</v>
      </c>
      <c r="E66" s="367">
        <v>7.6E-3</v>
      </c>
      <c r="F66" s="396">
        <v>1278.48</v>
      </c>
      <c r="G66" s="368">
        <f>ROUND((F66-F66/100*$E$10),2)</f>
        <v>1278.48</v>
      </c>
    </row>
    <row r="67" spans="1:7" ht="18" customHeight="1" thickBot="1" x14ac:dyDescent="0.25">
      <c r="A67" s="591"/>
      <c r="B67" s="121" t="s">
        <v>667</v>
      </c>
      <c r="C67" s="36" t="s">
        <v>545</v>
      </c>
      <c r="D67" s="37">
        <v>60</v>
      </c>
      <c r="E67" s="41">
        <v>4.0000000000000002E-4</v>
      </c>
      <c r="F67" s="386">
        <v>138.38</v>
      </c>
      <c r="G67" s="154">
        <f t="shared" ref="G67" si="4">ROUND((F67-F67/100*$E$10),2)</f>
        <v>138.38</v>
      </c>
    </row>
    <row r="68" spans="1:7" ht="20.100000000000001" customHeight="1" thickBot="1" x14ac:dyDescent="0.3">
      <c r="A68" s="585" t="s">
        <v>42</v>
      </c>
      <c r="B68" s="586"/>
      <c r="C68" s="586"/>
      <c r="D68" s="586"/>
      <c r="E68" s="586"/>
      <c r="F68" s="586"/>
      <c r="G68" s="587"/>
    </row>
    <row r="69" spans="1:7" ht="17.25" customHeight="1" x14ac:dyDescent="0.2">
      <c r="A69" s="490"/>
      <c r="B69" s="330">
        <v>1541</v>
      </c>
      <c r="C69" s="263" t="s">
        <v>43</v>
      </c>
      <c r="D69" s="252">
        <v>100</v>
      </c>
      <c r="E69" s="253"/>
      <c r="F69" s="64">
        <v>5448.18</v>
      </c>
      <c r="G69" s="255">
        <f t="shared" ref="G69:G81" si="5">ROUND((F69-F69/100*$D$10),2)</f>
        <v>5448.18</v>
      </c>
    </row>
    <row r="70" spans="1:7" ht="17.25" customHeight="1" x14ac:dyDescent="0.2">
      <c r="A70" s="491"/>
      <c r="B70" s="121">
        <v>1542</v>
      </c>
      <c r="C70" s="36" t="s">
        <v>44</v>
      </c>
      <c r="D70" s="37">
        <v>100</v>
      </c>
      <c r="E70" s="41"/>
      <c r="F70" s="35">
        <v>7328.38</v>
      </c>
      <c r="G70" s="154">
        <f t="shared" si="5"/>
        <v>7328.38</v>
      </c>
    </row>
    <row r="71" spans="1:7" ht="17.25" customHeight="1" x14ac:dyDescent="0.2">
      <c r="A71" s="491"/>
      <c r="B71" s="121">
        <v>1561</v>
      </c>
      <c r="C71" s="36" t="s">
        <v>46</v>
      </c>
      <c r="D71" s="37">
        <v>100</v>
      </c>
      <c r="E71" s="41"/>
      <c r="F71" s="35">
        <v>6568.88</v>
      </c>
      <c r="G71" s="154">
        <f t="shared" si="5"/>
        <v>6568.88</v>
      </c>
    </row>
    <row r="72" spans="1:7" ht="17.25" customHeight="1" x14ac:dyDescent="0.2">
      <c r="A72" s="491"/>
      <c r="B72" s="121">
        <v>1562</v>
      </c>
      <c r="C72" s="36" t="s">
        <v>47</v>
      </c>
      <c r="D72" s="37">
        <v>100</v>
      </c>
      <c r="E72" s="41"/>
      <c r="F72" s="35">
        <v>9430.98</v>
      </c>
      <c r="G72" s="154">
        <f t="shared" si="5"/>
        <v>9430.98</v>
      </c>
    </row>
    <row r="73" spans="1:7" ht="17.25" customHeight="1" x14ac:dyDescent="0.2">
      <c r="A73" s="491"/>
      <c r="B73" s="121">
        <v>1581</v>
      </c>
      <c r="C73" s="36" t="s">
        <v>48</v>
      </c>
      <c r="D73" s="37">
        <v>100</v>
      </c>
      <c r="E73" s="41"/>
      <c r="F73" s="35">
        <v>7408.38</v>
      </c>
      <c r="G73" s="154">
        <f t="shared" si="5"/>
        <v>7408.38</v>
      </c>
    </row>
    <row r="74" spans="1:7" ht="17.25" customHeight="1" x14ac:dyDescent="0.2">
      <c r="A74" s="491"/>
      <c r="B74" s="121">
        <v>1582</v>
      </c>
      <c r="C74" s="36" t="s">
        <v>49</v>
      </c>
      <c r="D74" s="37">
        <v>100</v>
      </c>
      <c r="E74" s="41"/>
      <c r="F74" s="35">
        <v>11388.58</v>
      </c>
      <c r="G74" s="154">
        <f t="shared" si="5"/>
        <v>11388.58</v>
      </c>
    </row>
    <row r="75" spans="1:7" ht="17.25" customHeight="1" x14ac:dyDescent="0.2">
      <c r="A75" s="491"/>
      <c r="B75" s="121">
        <v>1551</v>
      </c>
      <c r="C75" s="36" t="s">
        <v>50</v>
      </c>
      <c r="D75" s="37">
        <v>200</v>
      </c>
      <c r="E75" s="41"/>
      <c r="F75" s="35">
        <v>10980.78</v>
      </c>
      <c r="G75" s="154">
        <f t="shared" si="5"/>
        <v>10980.78</v>
      </c>
    </row>
    <row r="76" spans="1:7" ht="17.25" customHeight="1" x14ac:dyDescent="0.2">
      <c r="A76" s="491"/>
      <c r="B76" s="121">
        <v>1552</v>
      </c>
      <c r="C76" s="36" t="s">
        <v>51</v>
      </c>
      <c r="D76" s="37">
        <v>200</v>
      </c>
      <c r="E76" s="41"/>
      <c r="F76" s="35">
        <v>14668.88</v>
      </c>
      <c r="G76" s="154">
        <f t="shared" si="5"/>
        <v>14668.88</v>
      </c>
    </row>
    <row r="77" spans="1:7" ht="17.25" customHeight="1" x14ac:dyDescent="0.2">
      <c r="A77" s="491"/>
      <c r="B77" s="121">
        <v>1553</v>
      </c>
      <c r="C77" s="36" t="s">
        <v>52</v>
      </c>
      <c r="D77" s="37">
        <v>220</v>
      </c>
      <c r="E77" s="41"/>
      <c r="F77" s="35">
        <v>22978.18</v>
      </c>
      <c r="G77" s="154">
        <f t="shared" si="5"/>
        <v>22978.18</v>
      </c>
    </row>
    <row r="78" spans="1:7" ht="17.25" customHeight="1" x14ac:dyDescent="0.2">
      <c r="A78" s="491"/>
      <c r="B78" s="121">
        <v>1571</v>
      </c>
      <c r="C78" s="36" t="s">
        <v>55</v>
      </c>
      <c r="D78" s="37">
        <v>200</v>
      </c>
      <c r="E78" s="41"/>
      <c r="F78" s="35" t="s">
        <v>666</v>
      </c>
      <c r="G78" s="154">
        <v>13140.88</v>
      </c>
    </row>
    <row r="79" spans="1:7" ht="17.25" customHeight="1" x14ac:dyDescent="0.2">
      <c r="A79" s="491"/>
      <c r="B79" s="121">
        <v>1572</v>
      </c>
      <c r="C79" s="36" t="s">
        <v>56</v>
      </c>
      <c r="D79" s="37">
        <v>200</v>
      </c>
      <c r="E79" s="41"/>
      <c r="F79" s="35">
        <v>18968.18</v>
      </c>
      <c r="G79" s="154">
        <f t="shared" si="5"/>
        <v>18968.18</v>
      </c>
    </row>
    <row r="80" spans="1:7" ht="17.25" customHeight="1" x14ac:dyDescent="0.2">
      <c r="A80" s="491"/>
      <c r="B80" s="121">
        <v>1583</v>
      </c>
      <c r="C80" s="36" t="s">
        <v>58</v>
      </c>
      <c r="D80" s="37">
        <v>200</v>
      </c>
      <c r="E80" s="41"/>
      <c r="F80" s="35">
        <v>14898.88</v>
      </c>
      <c r="G80" s="154">
        <f t="shared" si="5"/>
        <v>14898.88</v>
      </c>
    </row>
    <row r="81" spans="1:7" ht="17.25" customHeight="1" thickBot="1" x14ac:dyDescent="0.25">
      <c r="A81" s="502"/>
      <c r="B81" s="123">
        <v>1584</v>
      </c>
      <c r="C81" s="81" t="s">
        <v>59</v>
      </c>
      <c r="D81" s="82">
        <v>200</v>
      </c>
      <c r="E81" s="83"/>
      <c r="F81" s="35">
        <v>22778.18</v>
      </c>
      <c r="G81" s="179">
        <f t="shared" si="5"/>
        <v>22778.18</v>
      </c>
    </row>
    <row r="82" spans="1:7" ht="20.100000000000001" customHeight="1" x14ac:dyDescent="0.25">
      <c r="A82" s="588" t="s">
        <v>656</v>
      </c>
      <c r="B82" s="578"/>
      <c r="C82" s="578"/>
      <c r="D82" s="578"/>
      <c r="E82" s="578"/>
      <c r="F82" s="578"/>
      <c r="G82" s="579"/>
    </row>
    <row r="83" spans="1:7" ht="20.100000000000001" customHeight="1" thickBot="1" x14ac:dyDescent="0.25">
      <c r="A83" s="522" t="s">
        <v>659</v>
      </c>
      <c r="B83" s="575"/>
      <c r="C83" s="575"/>
      <c r="D83" s="575"/>
      <c r="E83" s="575"/>
      <c r="F83" s="575"/>
      <c r="G83" s="576"/>
    </row>
    <row r="84" spans="1:7" ht="18.75" customHeight="1" x14ac:dyDescent="0.2">
      <c r="A84" s="490"/>
      <c r="B84" s="331">
        <v>10101</v>
      </c>
      <c r="C84" s="263" t="s">
        <v>60</v>
      </c>
      <c r="D84" s="252">
        <v>800</v>
      </c>
      <c r="E84" s="267">
        <v>0.03</v>
      </c>
      <c r="F84" s="418">
        <v>7.38</v>
      </c>
      <c r="G84" s="255">
        <f t="shared" ref="G84:G115" si="6">ROUND((F84-F84/100*$F$10),2)</f>
        <v>7.38</v>
      </c>
    </row>
    <row r="85" spans="1:7" ht="18.75" customHeight="1" x14ac:dyDescent="0.2">
      <c r="A85" s="491"/>
      <c r="B85" s="125">
        <v>10102</v>
      </c>
      <c r="C85" s="36" t="s">
        <v>61</v>
      </c>
      <c r="D85" s="37">
        <v>500</v>
      </c>
      <c r="E85" s="49">
        <v>0.03</v>
      </c>
      <c r="F85" s="419">
        <v>10.78</v>
      </c>
      <c r="G85" s="154">
        <f t="shared" si="6"/>
        <v>10.78</v>
      </c>
    </row>
    <row r="86" spans="1:7" ht="18.75" customHeight="1" x14ac:dyDescent="0.2">
      <c r="A86" s="491"/>
      <c r="B86" s="125">
        <v>10103</v>
      </c>
      <c r="C86" s="36" t="s">
        <v>62</v>
      </c>
      <c r="D86" s="37">
        <v>250</v>
      </c>
      <c r="E86" s="49">
        <v>0.03</v>
      </c>
      <c r="F86" s="419">
        <v>19.38</v>
      </c>
      <c r="G86" s="154">
        <f t="shared" si="6"/>
        <v>19.38</v>
      </c>
    </row>
    <row r="87" spans="1:7" ht="18.75" customHeight="1" x14ac:dyDescent="0.2">
      <c r="A87" s="491"/>
      <c r="B87" s="125">
        <v>10104</v>
      </c>
      <c r="C87" s="36" t="s">
        <v>63</v>
      </c>
      <c r="D87" s="37">
        <v>150</v>
      </c>
      <c r="E87" s="49">
        <v>0.03</v>
      </c>
      <c r="F87" s="419">
        <v>33.880000000000003</v>
      </c>
      <c r="G87" s="154">
        <f t="shared" si="6"/>
        <v>33.880000000000003</v>
      </c>
    </row>
    <row r="88" spans="1:7" ht="18.75" customHeight="1" x14ac:dyDescent="0.2">
      <c r="A88" s="491"/>
      <c r="B88" s="125">
        <v>10105</v>
      </c>
      <c r="C88" s="36" t="s">
        <v>64</v>
      </c>
      <c r="D88" s="37">
        <v>80</v>
      </c>
      <c r="E88" s="49">
        <v>0.03</v>
      </c>
      <c r="F88" s="419">
        <v>57.28</v>
      </c>
      <c r="G88" s="154">
        <f t="shared" si="6"/>
        <v>57.28</v>
      </c>
    </row>
    <row r="89" spans="1:7" ht="18.75" customHeight="1" x14ac:dyDescent="0.2">
      <c r="A89" s="491"/>
      <c r="B89" s="125">
        <v>10106</v>
      </c>
      <c r="C89" s="36" t="s">
        <v>65</v>
      </c>
      <c r="D89" s="37">
        <v>60</v>
      </c>
      <c r="E89" s="49">
        <v>0.03</v>
      </c>
      <c r="F89" s="419">
        <v>97.18</v>
      </c>
      <c r="G89" s="154">
        <f t="shared" si="6"/>
        <v>97.18</v>
      </c>
    </row>
    <row r="90" spans="1:7" ht="18.75" customHeight="1" x14ac:dyDescent="0.2">
      <c r="A90" s="491"/>
      <c r="B90" s="125">
        <v>10107</v>
      </c>
      <c r="C90" s="36" t="s">
        <v>66</v>
      </c>
      <c r="D90" s="37">
        <v>32</v>
      </c>
      <c r="E90" s="49">
        <v>0.03</v>
      </c>
      <c r="F90" s="419">
        <v>189.78</v>
      </c>
      <c r="G90" s="154">
        <f t="shared" si="6"/>
        <v>189.78</v>
      </c>
    </row>
    <row r="91" spans="1:7" ht="18.75" customHeight="1" x14ac:dyDescent="0.2">
      <c r="A91" s="491"/>
      <c r="B91" s="125">
        <v>10108</v>
      </c>
      <c r="C91" s="36" t="s">
        <v>67</v>
      </c>
      <c r="D91" s="37">
        <v>24</v>
      </c>
      <c r="E91" s="49">
        <v>0.03</v>
      </c>
      <c r="F91" s="419">
        <v>296.27999999999997</v>
      </c>
      <c r="G91" s="154">
        <f t="shared" si="6"/>
        <v>296.27999999999997</v>
      </c>
    </row>
    <row r="92" spans="1:7" ht="18.75" customHeight="1" x14ac:dyDescent="0.2">
      <c r="A92" s="491"/>
      <c r="B92" s="125">
        <v>10109</v>
      </c>
      <c r="C92" s="36" t="s">
        <v>68</v>
      </c>
      <c r="D92" s="37">
        <v>12</v>
      </c>
      <c r="E92" s="49">
        <v>0.03</v>
      </c>
      <c r="F92" s="419">
        <v>548.58000000000004</v>
      </c>
      <c r="G92" s="154">
        <f t="shared" si="6"/>
        <v>548.58000000000004</v>
      </c>
    </row>
    <row r="93" spans="1:7" ht="18.75" customHeight="1" thickBot="1" x14ac:dyDescent="0.25">
      <c r="A93" s="492"/>
      <c r="B93" s="332">
        <v>10110</v>
      </c>
      <c r="C93" s="156" t="s">
        <v>69</v>
      </c>
      <c r="D93" s="269">
        <v>6</v>
      </c>
      <c r="E93" s="270">
        <v>0.03</v>
      </c>
      <c r="F93" s="419">
        <v>998.88</v>
      </c>
      <c r="G93" s="260">
        <f t="shared" si="6"/>
        <v>998.88</v>
      </c>
    </row>
    <row r="94" spans="1:7" ht="18.75" customHeight="1" x14ac:dyDescent="0.2">
      <c r="A94" s="501"/>
      <c r="B94" s="124">
        <v>10201</v>
      </c>
      <c r="C94" s="73" t="s">
        <v>74</v>
      </c>
      <c r="D94" s="71">
        <v>400</v>
      </c>
      <c r="E94" s="80">
        <v>0.03</v>
      </c>
      <c r="F94" s="418">
        <v>12.58</v>
      </c>
      <c r="G94" s="153">
        <f t="shared" si="6"/>
        <v>12.58</v>
      </c>
    </row>
    <row r="95" spans="1:7" ht="18.75" customHeight="1" x14ac:dyDescent="0.2">
      <c r="A95" s="491"/>
      <c r="B95" s="125">
        <v>10202</v>
      </c>
      <c r="C95" s="36" t="s">
        <v>75</v>
      </c>
      <c r="D95" s="37">
        <v>250</v>
      </c>
      <c r="E95" s="49">
        <v>0.03</v>
      </c>
      <c r="F95" s="419">
        <v>18.68</v>
      </c>
      <c r="G95" s="154">
        <f t="shared" si="6"/>
        <v>18.68</v>
      </c>
    </row>
    <row r="96" spans="1:7" ht="18.75" customHeight="1" x14ac:dyDescent="0.2">
      <c r="A96" s="491"/>
      <c r="B96" s="125">
        <v>10203</v>
      </c>
      <c r="C96" s="36" t="s">
        <v>76</v>
      </c>
      <c r="D96" s="37">
        <v>250</v>
      </c>
      <c r="E96" s="49">
        <v>0.03</v>
      </c>
      <c r="F96" s="419">
        <v>19.579999999999998</v>
      </c>
      <c r="G96" s="154">
        <f t="shared" si="6"/>
        <v>19.579999999999998</v>
      </c>
    </row>
    <row r="97" spans="1:7" ht="18.75" customHeight="1" x14ac:dyDescent="0.2">
      <c r="A97" s="491"/>
      <c r="B97" s="125">
        <v>10204</v>
      </c>
      <c r="C97" s="36" t="s">
        <v>77</v>
      </c>
      <c r="D97" s="37">
        <v>150</v>
      </c>
      <c r="E97" s="49">
        <v>0.03</v>
      </c>
      <c r="F97" s="419">
        <v>33.58</v>
      </c>
      <c r="G97" s="154">
        <f t="shared" si="6"/>
        <v>33.58</v>
      </c>
    </row>
    <row r="98" spans="1:7" ht="18.75" customHeight="1" x14ac:dyDescent="0.2">
      <c r="A98" s="491"/>
      <c r="B98" s="125">
        <v>10205</v>
      </c>
      <c r="C98" s="36" t="s">
        <v>78</v>
      </c>
      <c r="D98" s="37">
        <v>150</v>
      </c>
      <c r="E98" s="49">
        <v>0.03</v>
      </c>
      <c r="F98" s="419">
        <v>35.28</v>
      </c>
      <c r="G98" s="154">
        <f t="shared" si="6"/>
        <v>35.28</v>
      </c>
    </row>
    <row r="99" spans="1:7" ht="18.75" customHeight="1" x14ac:dyDescent="0.2">
      <c r="A99" s="491"/>
      <c r="B99" s="125">
        <v>10206</v>
      </c>
      <c r="C99" s="36" t="s">
        <v>79</v>
      </c>
      <c r="D99" s="37">
        <v>100</v>
      </c>
      <c r="E99" s="49">
        <v>0.03</v>
      </c>
      <c r="F99" s="419">
        <v>62.78</v>
      </c>
      <c r="G99" s="154">
        <f t="shared" si="6"/>
        <v>62.78</v>
      </c>
    </row>
    <row r="100" spans="1:7" ht="18.75" customHeight="1" x14ac:dyDescent="0.2">
      <c r="A100" s="491"/>
      <c r="B100" s="125">
        <v>10207</v>
      </c>
      <c r="C100" s="36" t="s">
        <v>80</v>
      </c>
      <c r="D100" s="37">
        <v>75</v>
      </c>
      <c r="E100" s="49">
        <v>0.03</v>
      </c>
      <c r="F100" s="419">
        <v>81.680000000000007</v>
      </c>
      <c r="G100" s="154">
        <f t="shared" si="6"/>
        <v>81.680000000000007</v>
      </c>
    </row>
    <row r="101" spans="1:7" ht="18.75" customHeight="1" thickBot="1" x14ac:dyDescent="0.25">
      <c r="A101" s="502"/>
      <c r="B101" s="333">
        <v>10208</v>
      </c>
      <c r="C101" s="81" t="s">
        <v>81</v>
      </c>
      <c r="D101" s="82">
        <v>50</v>
      </c>
      <c r="E101" s="94">
        <v>0.03</v>
      </c>
      <c r="F101" s="420">
        <v>144.47999999999999</v>
      </c>
      <c r="G101" s="179">
        <f t="shared" si="6"/>
        <v>144.47999999999999</v>
      </c>
    </row>
    <row r="102" spans="1:7" ht="18" customHeight="1" x14ac:dyDescent="0.2">
      <c r="A102" s="490"/>
      <c r="B102" s="331">
        <v>10301</v>
      </c>
      <c r="C102" s="263" t="s">
        <v>82</v>
      </c>
      <c r="D102" s="252">
        <v>500</v>
      </c>
      <c r="E102" s="267">
        <v>0.03</v>
      </c>
      <c r="F102" s="418">
        <v>8.68</v>
      </c>
      <c r="G102" s="255">
        <f t="shared" si="6"/>
        <v>8.68</v>
      </c>
    </row>
    <row r="103" spans="1:7" ht="18" customHeight="1" x14ac:dyDescent="0.2">
      <c r="A103" s="491"/>
      <c r="B103" s="125">
        <v>10302</v>
      </c>
      <c r="C103" s="36" t="s">
        <v>83</v>
      </c>
      <c r="D103" s="37">
        <v>500</v>
      </c>
      <c r="E103" s="49">
        <v>0.03</v>
      </c>
      <c r="F103" s="419">
        <v>10.58</v>
      </c>
      <c r="G103" s="154">
        <f t="shared" si="6"/>
        <v>10.58</v>
      </c>
    </row>
    <row r="104" spans="1:7" ht="18" customHeight="1" x14ac:dyDescent="0.2">
      <c r="A104" s="491"/>
      <c r="B104" s="125">
        <v>10303</v>
      </c>
      <c r="C104" s="36" t="s">
        <v>84</v>
      </c>
      <c r="D104" s="37">
        <v>400</v>
      </c>
      <c r="E104" s="49">
        <v>0.03</v>
      </c>
      <c r="F104" s="419">
        <v>15.08</v>
      </c>
      <c r="G104" s="154">
        <f t="shared" si="6"/>
        <v>15.08</v>
      </c>
    </row>
    <row r="105" spans="1:7" ht="18" customHeight="1" x14ac:dyDescent="0.2">
      <c r="A105" s="491"/>
      <c r="B105" s="125">
        <v>10304</v>
      </c>
      <c r="C105" s="36" t="s">
        <v>85</v>
      </c>
      <c r="D105" s="40">
        <v>200</v>
      </c>
      <c r="E105" s="49">
        <v>0.03</v>
      </c>
      <c r="F105" s="419">
        <v>21.48</v>
      </c>
      <c r="G105" s="154">
        <f t="shared" si="6"/>
        <v>21.48</v>
      </c>
    </row>
    <row r="106" spans="1:7" ht="18" customHeight="1" x14ac:dyDescent="0.2">
      <c r="A106" s="491"/>
      <c r="B106" s="125">
        <v>10305</v>
      </c>
      <c r="C106" s="36" t="s">
        <v>86</v>
      </c>
      <c r="D106" s="40">
        <v>200</v>
      </c>
      <c r="E106" s="49">
        <v>0.03</v>
      </c>
      <c r="F106" s="419">
        <v>23.38</v>
      </c>
      <c r="G106" s="154">
        <f t="shared" si="6"/>
        <v>23.38</v>
      </c>
    </row>
    <row r="107" spans="1:7" ht="18" customHeight="1" x14ac:dyDescent="0.2">
      <c r="A107" s="491"/>
      <c r="B107" s="125">
        <v>10306</v>
      </c>
      <c r="C107" s="36" t="s">
        <v>87</v>
      </c>
      <c r="D107" s="37">
        <v>200</v>
      </c>
      <c r="E107" s="49">
        <v>0.03</v>
      </c>
      <c r="F107" s="419">
        <v>25.08</v>
      </c>
      <c r="G107" s="154">
        <f t="shared" si="6"/>
        <v>25.08</v>
      </c>
    </row>
    <row r="108" spans="1:7" ht="18" customHeight="1" x14ac:dyDescent="0.2">
      <c r="A108" s="491"/>
      <c r="B108" s="125">
        <v>10307</v>
      </c>
      <c r="C108" s="36" t="s">
        <v>88</v>
      </c>
      <c r="D108" s="40">
        <v>150</v>
      </c>
      <c r="E108" s="49">
        <v>0.03</v>
      </c>
      <c r="F108" s="419">
        <v>36.28</v>
      </c>
      <c r="G108" s="154">
        <f t="shared" si="6"/>
        <v>36.28</v>
      </c>
    </row>
    <row r="109" spans="1:7" ht="18" customHeight="1" x14ac:dyDescent="0.2">
      <c r="A109" s="491"/>
      <c r="B109" s="125">
        <v>10308</v>
      </c>
      <c r="C109" s="36" t="s">
        <v>89</v>
      </c>
      <c r="D109" s="40">
        <v>150</v>
      </c>
      <c r="E109" s="49">
        <v>0.03</v>
      </c>
      <c r="F109" s="419">
        <v>38.979999999999997</v>
      </c>
      <c r="G109" s="154">
        <f t="shared" si="6"/>
        <v>38.979999999999997</v>
      </c>
    </row>
    <row r="110" spans="1:7" ht="18" customHeight="1" x14ac:dyDescent="0.2">
      <c r="A110" s="491"/>
      <c r="B110" s="125">
        <v>10309</v>
      </c>
      <c r="C110" s="36" t="s">
        <v>90</v>
      </c>
      <c r="D110" s="40">
        <v>100</v>
      </c>
      <c r="E110" s="49">
        <v>0.03</v>
      </c>
      <c r="F110" s="419">
        <v>40.18</v>
      </c>
      <c r="G110" s="154">
        <f t="shared" si="6"/>
        <v>40.18</v>
      </c>
    </row>
    <row r="111" spans="1:7" ht="18" customHeight="1" x14ac:dyDescent="0.2">
      <c r="A111" s="491"/>
      <c r="B111" s="125">
        <v>10310</v>
      </c>
      <c r="C111" s="36" t="s">
        <v>91</v>
      </c>
      <c r="D111" s="37">
        <v>150</v>
      </c>
      <c r="E111" s="49">
        <v>0.03</v>
      </c>
      <c r="F111" s="419">
        <v>42.08</v>
      </c>
      <c r="G111" s="154">
        <f t="shared" si="6"/>
        <v>42.08</v>
      </c>
    </row>
    <row r="112" spans="1:7" ht="18" customHeight="1" x14ac:dyDescent="0.2">
      <c r="A112" s="491"/>
      <c r="B112" s="125">
        <v>10311</v>
      </c>
      <c r="C112" s="36" t="s">
        <v>92</v>
      </c>
      <c r="D112" s="40">
        <v>100</v>
      </c>
      <c r="E112" s="49">
        <v>0.03</v>
      </c>
      <c r="F112" s="419">
        <v>63.88</v>
      </c>
      <c r="G112" s="154">
        <f t="shared" si="6"/>
        <v>63.88</v>
      </c>
    </row>
    <row r="113" spans="1:7" ht="18" customHeight="1" x14ac:dyDescent="0.2">
      <c r="A113" s="491"/>
      <c r="B113" s="125">
        <v>10312</v>
      </c>
      <c r="C113" s="36" t="s">
        <v>93</v>
      </c>
      <c r="D113" s="40">
        <v>100</v>
      </c>
      <c r="E113" s="49">
        <v>0.03</v>
      </c>
      <c r="F113" s="419">
        <v>65.08</v>
      </c>
      <c r="G113" s="154">
        <f t="shared" si="6"/>
        <v>65.08</v>
      </c>
    </row>
    <row r="114" spans="1:7" ht="18" customHeight="1" x14ac:dyDescent="0.2">
      <c r="A114" s="491"/>
      <c r="B114" s="125">
        <v>10313</v>
      </c>
      <c r="C114" s="36" t="s">
        <v>94</v>
      </c>
      <c r="D114" s="40">
        <v>100</v>
      </c>
      <c r="E114" s="49">
        <v>0.03</v>
      </c>
      <c r="F114" s="419">
        <v>67.08</v>
      </c>
      <c r="G114" s="154">
        <f t="shared" si="6"/>
        <v>67.08</v>
      </c>
    </row>
    <row r="115" spans="1:7" ht="18" customHeight="1" x14ac:dyDescent="0.2">
      <c r="A115" s="491"/>
      <c r="B115" s="125">
        <v>10314</v>
      </c>
      <c r="C115" s="36" t="s">
        <v>95</v>
      </c>
      <c r="D115" s="37">
        <v>80</v>
      </c>
      <c r="E115" s="49">
        <v>0.03</v>
      </c>
      <c r="F115" s="419">
        <v>71.180000000000007</v>
      </c>
      <c r="G115" s="154">
        <f t="shared" si="6"/>
        <v>71.180000000000007</v>
      </c>
    </row>
    <row r="116" spans="1:7" ht="18" customHeight="1" x14ac:dyDescent="0.2">
      <c r="A116" s="491"/>
      <c r="B116" s="125">
        <v>10315</v>
      </c>
      <c r="C116" s="36" t="s">
        <v>96</v>
      </c>
      <c r="D116" s="40">
        <v>64</v>
      </c>
      <c r="E116" s="49">
        <v>0.03</v>
      </c>
      <c r="F116" s="419">
        <v>77.78</v>
      </c>
      <c r="G116" s="154">
        <f t="shared" ref="G116:G147" si="7">ROUND((F116-F116/100*$F$10),2)</f>
        <v>77.78</v>
      </c>
    </row>
    <row r="117" spans="1:7" ht="18" customHeight="1" x14ac:dyDescent="0.2">
      <c r="A117" s="491"/>
      <c r="B117" s="125">
        <v>10316</v>
      </c>
      <c r="C117" s="36" t="s">
        <v>97</v>
      </c>
      <c r="D117" s="40">
        <v>48</v>
      </c>
      <c r="E117" s="49">
        <v>0.03</v>
      </c>
      <c r="F117" s="419">
        <v>127.28</v>
      </c>
      <c r="G117" s="154">
        <f t="shared" si="7"/>
        <v>127.28</v>
      </c>
    </row>
    <row r="118" spans="1:7" ht="18" customHeight="1" x14ac:dyDescent="0.2">
      <c r="A118" s="491"/>
      <c r="B118" s="125">
        <v>10317</v>
      </c>
      <c r="C118" s="36" t="s">
        <v>98</v>
      </c>
      <c r="D118" s="40">
        <v>36</v>
      </c>
      <c r="E118" s="49">
        <v>0.03</v>
      </c>
      <c r="F118" s="419">
        <v>198.38</v>
      </c>
      <c r="G118" s="154">
        <f t="shared" si="7"/>
        <v>198.38</v>
      </c>
    </row>
    <row r="119" spans="1:7" ht="18" customHeight="1" x14ac:dyDescent="0.2">
      <c r="A119" s="491"/>
      <c r="B119" s="125">
        <v>10318</v>
      </c>
      <c r="C119" s="36" t="s">
        <v>99</v>
      </c>
      <c r="D119" s="40">
        <v>27</v>
      </c>
      <c r="E119" s="49">
        <v>0.03</v>
      </c>
      <c r="F119" s="419">
        <v>228.38</v>
      </c>
      <c r="G119" s="154">
        <f t="shared" si="7"/>
        <v>228.38</v>
      </c>
    </row>
    <row r="120" spans="1:7" ht="18" customHeight="1" x14ac:dyDescent="0.2">
      <c r="A120" s="491"/>
      <c r="B120" s="125">
        <v>10319</v>
      </c>
      <c r="C120" s="36" t="s">
        <v>100</v>
      </c>
      <c r="D120" s="40">
        <v>24</v>
      </c>
      <c r="E120" s="49">
        <v>0.03</v>
      </c>
      <c r="F120" s="419">
        <v>266.27999999999997</v>
      </c>
      <c r="G120" s="154">
        <f t="shared" si="7"/>
        <v>266.27999999999997</v>
      </c>
    </row>
    <row r="121" spans="1:7" ht="18" customHeight="1" x14ac:dyDescent="0.2">
      <c r="A121" s="491"/>
      <c r="B121" s="125">
        <v>10320</v>
      </c>
      <c r="C121" s="36" t="s">
        <v>101</v>
      </c>
      <c r="D121" s="40">
        <v>24</v>
      </c>
      <c r="E121" s="49">
        <v>0.03</v>
      </c>
      <c r="F121" s="419">
        <v>302.18</v>
      </c>
      <c r="G121" s="154">
        <f t="shared" si="7"/>
        <v>302.18</v>
      </c>
    </row>
    <row r="122" spans="1:7" ht="18" customHeight="1" x14ac:dyDescent="0.2">
      <c r="A122" s="491"/>
      <c r="B122" s="125">
        <v>10321</v>
      </c>
      <c r="C122" s="36" t="s">
        <v>102</v>
      </c>
      <c r="D122" s="40">
        <v>16</v>
      </c>
      <c r="E122" s="49">
        <v>0.03</v>
      </c>
      <c r="F122" s="419">
        <v>338.68</v>
      </c>
      <c r="G122" s="154">
        <f t="shared" si="7"/>
        <v>338.68</v>
      </c>
    </row>
    <row r="123" spans="1:7" ht="18" customHeight="1" x14ac:dyDescent="0.2">
      <c r="A123" s="491"/>
      <c r="B123" s="125">
        <v>10322</v>
      </c>
      <c r="C123" s="36" t="s">
        <v>103</v>
      </c>
      <c r="D123" s="40">
        <v>16</v>
      </c>
      <c r="E123" s="49">
        <v>0.03</v>
      </c>
      <c r="F123" s="419">
        <v>378.58</v>
      </c>
      <c r="G123" s="154">
        <f t="shared" si="7"/>
        <v>378.58</v>
      </c>
    </row>
    <row r="124" spans="1:7" ht="18" customHeight="1" x14ac:dyDescent="0.2">
      <c r="A124" s="491"/>
      <c r="B124" s="125">
        <v>10323</v>
      </c>
      <c r="C124" s="36" t="s">
        <v>104</v>
      </c>
      <c r="D124" s="40">
        <v>16</v>
      </c>
      <c r="E124" s="49">
        <v>0.03</v>
      </c>
      <c r="F124" s="419">
        <v>738.88</v>
      </c>
      <c r="G124" s="154">
        <f t="shared" si="7"/>
        <v>738.88</v>
      </c>
    </row>
    <row r="125" spans="1:7" ht="18" customHeight="1" x14ac:dyDescent="0.2">
      <c r="A125" s="491"/>
      <c r="B125" s="125">
        <v>10324</v>
      </c>
      <c r="C125" s="36" t="s">
        <v>105</v>
      </c>
      <c r="D125" s="40">
        <v>16</v>
      </c>
      <c r="E125" s="49">
        <v>0.03</v>
      </c>
      <c r="F125" s="419">
        <v>828.58</v>
      </c>
      <c r="G125" s="154">
        <f t="shared" si="7"/>
        <v>828.58</v>
      </c>
    </row>
    <row r="126" spans="1:7" ht="18" customHeight="1" thickBot="1" x14ac:dyDescent="0.25">
      <c r="A126" s="492"/>
      <c r="B126" s="332">
        <v>10325</v>
      </c>
      <c r="C126" s="156" t="s">
        <v>106</v>
      </c>
      <c r="D126" s="258">
        <v>9</v>
      </c>
      <c r="E126" s="270">
        <v>0.03</v>
      </c>
      <c r="F126" s="419">
        <v>980.68</v>
      </c>
      <c r="G126" s="260">
        <f t="shared" si="7"/>
        <v>980.68</v>
      </c>
    </row>
    <row r="127" spans="1:7" ht="20.25" customHeight="1" x14ac:dyDescent="0.2">
      <c r="A127" s="490"/>
      <c r="B127" s="331">
        <v>10401</v>
      </c>
      <c r="C127" s="263" t="s">
        <v>125</v>
      </c>
      <c r="D127" s="264">
        <v>200</v>
      </c>
      <c r="E127" s="267">
        <v>1.8749999999999999E-2</v>
      </c>
      <c r="F127" s="418">
        <v>88.88</v>
      </c>
      <c r="G127" s="255">
        <f t="shared" si="7"/>
        <v>88.88</v>
      </c>
    </row>
    <row r="128" spans="1:7" ht="20.25" customHeight="1" x14ac:dyDescent="0.2">
      <c r="A128" s="491"/>
      <c r="B128" s="125">
        <v>10402</v>
      </c>
      <c r="C128" s="36" t="s">
        <v>126</v>
      </c>
      <c r="D128" s="40">
        <v>100</v>
      </c>
      <c r="E128" s="49">
        <v>1.8749999999999999E-2</v>
      </c>
      <c r="F128" s="419">
        <v>113.08</v>
      </c>
      <c r="G128" s="154">
        <f t="shared" si="7"/>
        <v>113.08</v>
      </c>
    </row>
    <row r="129" spans="1:10" ht="20.25" customHeight="1" x14ac:dyDescent="0.2">
      <c r="A129" s="491"/>
      <c r="B129" s="125">
        <v>10403</v>
      </c>
      <c r="C129" s="36" t="s">
        <v>127</v>
      </c>
      <c r="D129" s="40">
        <v>100</v>
      </c>
      <c r="E129" s="49">
        <v>1.8749999999999999E-2</v>
      </c>
      <c r="F129" s="419">
        <v>292.88</v>
      </c>
      <c r="G129" s="154">
        <f t="shared" si="7"/>
        <v>292.88</v>
      </c>
    </row>
    <row r="130" spans="1:10" ht="20.25" customHeight="1" x14ac:dyDescent="0.2">
      <c r="A130" s="491"/>
      <c r="B130" s="125">
        <v>10404</v>
      </c>
      <c r="C130" s="36" t="s">
        <v>128</v>
      </c>
      <c r="D130" s="40">
        <v>100</v>
      </c>
      <c r="E130" s="49">
        <v>1.8749999999999999E-2</v>
      </c>
      <c r="F130" s="419">
        <v>70.88</v>
      </c>
      <c r="G130" s="154">
        <f t="shared" si="7"/>
        <v>70.88</v>
      </c>
    </row>
    <row r="131" spans="1:10" ht="20.25" customHeight="1" x14ac:dyDescent="0.2">
      <c r="A131" s="491"/>
      <c r="B131" s="125">
        <v>10405</v>
      </c>
      <c r="C131" s="36" t="s">
        <v>129</v>
      </c>
      <c r="D131" s="40">
        <v>100</v>
      </c>
      <c r="E131" s="49">
        <v>1.8749999999999999E-2</v>
      </c>
      <c r="F131" s="419">
        <v>111.88</v>
      </c>
      <c r="G131" s="154">
        <f t="shared" si="7"/>
        <v>111.88</v>
      </c>
    </row>
    <row r="132" spans="1:10" ht="20.25" customHeight="1" x14ac:dyDescent="0.2">
      <c r="A132" s="491"/>
      <c r="B132" s="125">
        <v>10406</v>
      </c>
      <c r="C132" s="36" t="s">
        <v>130</v>
      </c>
      <c r="D132" s="40">
        <v>100</v>
      </c>
      <c r="E132" s="49">
        <v>1.8749999999999999E-2</v>
      </c>
      <c r="F132" s="419">
        <v>287.88</v>
      </c>
      <c r="G132" s="154">
        <f t="shared" si="7"/>
        <v>287.88</v>
      </c>
      <c r="H132" s="20"/>
      <c r="I132" s="21"/>
      <c r="J132" s="22"/>
    </row>
    <row r="133" spans="1:10" ht="20.25" customHeight="1" x14ac:dyDescent="0.2">
      <c r="A133" s="491"/>
      <c r="B133" s="125">
        <v>10407</v>
      </c>
      <c r="C133" s="36" t="s">
        <v>131</v>
      </c>
      <c r="D133" s="40">
        <v>60</v>
      </c>
      <c r="E133" s="49">
        <v>1.8749999999999999E-2</v>
      </c>
      <c r="F133" s="419">
        <v>460.88</v>
      </c>
      <c r="G133" s="154">
        <f t="shared" si="7"/>
        <v>460.88</v>
      </c>
    </row>
    <row r="134" spans="1:10" ht="20.25" customHeight="1" x14ac:dyDescent="0.2">
      <c r="A134" s="491"/>
      <c r="B134" s="125">
        <v>10408</v>
      </c>
      <c r="C134" s="36" t="s">
        <v>132</v>
      </c>
      <c r="D134" s="37">
        <v>200</v>
      </c>
      <c r="E134" s="49">
        <v>1.8749999999999999E-2</v>
      </c>
      <c r="F134" s="419">
        <v>98.08</v>
      </c>
      <c r="G134" s="154">
        <f t="shared" si="7"/>
        <v>98.08</v>
      </c>
    </row>
    <row r="135" spans="1:10" ht="20.25" customHeight="1" x14ac:dyDescent="0.2">
      <c r="A135" s="491"/>
      <c r="B135" s="125">
        <v>10409</v>
      </c>
      <c r="C135" s="36" t="s">
        <v>133</v>
      </c>
      <c r="D135" s="40">
        <v>100</v>
      </c>
      <c r="E135" s="49">
        <v>1.8749999999999999E-2</v>
      </c>
      <c r="F135" s="419">
        <v>115.08</v>
      </c>
      <c r="G135" s="154">
        <f t="shared" si="7"/>
        <v>115.08</v>
      </c>
    </row>
    <row r="136" spans="1:10" ht="20.25" customHeight="1" x14ac:dyDescent="0.2">
      <c r="A136" s="491"/>
      <c r="B136" s="125">
        <v>10410</v>
      </c>
      <c r="C136" s="36" t="s">
        <v>134</v>
      </c>
      <c r="D136" s="40">
        <v>60</v>
      </c>
      <c r="E136" s="49">
        <v>1.8749999999999999E-2</v>
      </c>
      <c r="F136" s="419">
        <v>184.88</v>
      </c>
      <c r="G136" s="154">
        <f t="shared" si="7"/>
        <v>184.88</v>
      </c>
    </row>
    <row r="137" spans="1:10" ht="20.25" customHeight="1" thickBot="1" x14ac:dyDescent="0.25">
      <c r="A137" s="492"/>
      <c r="B137" s="332">
        <v>10411</v>
      </c>
      <c r="C137" s="156" t="s">
        <v>135</v>
      </c>
      <c r="D137" s="258">
        <v>60</v>
      </c>
      <c r="E137" s="270">
        <v>1.8749999999999999E-2</v>
      </c>
      <c r="F137" s="420">
        <v>430.88</v>
      </c>
      <c r="G137" s="260">
        <f t="shared" si="7"/>
        <v>430.88</v>
      </c>
    </row>
    <row r="138" spans="1:10" ht="28.5" customHeight="1" x14ac:dyDescent="0.2">
      <c r="A138" s="501"/>
      <c r="B138" s="124">
        <v>10412</v>
      </c>
      <c r="C138" s="73" t="s">
        <v>136</v>
      </c>
      <c r="D138" s="334" t="s">
        <v>525</v>
      </c>
      <c r="E138" s="80">
        <v>1.8749999999999999E-2</v>
      </c>
      <c r="F138" s="418">
        <v>97.08</v>
      </c>
      <c r="G138" s="153">
        <f t="shared" si="7"/>
        <v>97.08</v>
      </c>
    </row>
    <row r="139" spans="1:10" ht="28.5" customHeight="1" x14ac:dyDescent="0.2">
      <c r="A139" s="491"/>
      <c r="B139" s="125">
        <v>10413</v>
      </c>
      <c r="C139" s="36" t="s">
        <v>137</v>
      </c>
      <c r="D139" s="51" t="s">
        <v>526</v>
      </c>
      <c r="E139" s="49">
        <v>1.8749999999999999E-2</v>
      </c>
      <c r="F139" s="419">
        <v>473.88</v>
      </c>
      <c r="G139" s="154">
        <f t="shared" si="7"/>
        <v>473.88</v>
      </c>
    </row>
    <row r="140" spans="1:10" ht="28.5" customHeight="1" x14ac:dyDescent="0.2">
      <c r="A140" s="491"/>
      <c r="B140" s="125">
        <v>10414</v>
      </c>
      <c r="C140" s="36" t="s">
        <v>138</v>
      </c>
      <c r="D140" s="51" t="s">
        <v>526</v>
      </c>
      <c r="E140" s="49">
        <v>1.8749999999999999E-2</v>
      </c>
      <c r="F140" s="419">
        <v>608.88</v>
      </c>
      <c r="G140" s="154">
        <f t="shared" si="7"/>
        <v>608.88</v>
      </c>
    </row>
    <row r="141" spans="1:10" ht="28.5" customHeight="1" thickBot="1" x14ac:dyDescent="0.25">
      <c r="A141" s="502"/>
      <c r="B141" s="333">
        <v>10415</v>
      </c>
      <c r="C141" s="81" t="s">
        <v>139</v>
      </c>
      <c r="D141" s="335" t="s">
        <v>529</v>
      </c>
      <c r="E141" s="94">
        <v>1.8749999999999999E-2</v>
      </c>
      <c r="F141" s="420">
        <v>908.88</v>
      </c>
      <c r="G141" s="179">
        <f t="shared" si="7"/>
        <v>908.88</v>
      </c>
    </row>
    <row r="142" spans="1:10" ht="18.75" customHeight="1" x14ac:dyDescent="0.2">
      <c r="A142" s="490"/>
      <c r="B142" s="331">
        <v>10501</v>
      </c>
      <c r="C142" s="263" t="s">
        <v>140</v>
      </c>
      <c r="D142" s="264">
        <v>200</v>
      </c>
      <c r="E142" s="267">
        <v>1.8749999999999999E-2</v>
      </c>
      <c r="F142" s="418">
        <v>104.88</v>
      </c>
      <c r="G142" s="255">
        <f t="shared" si="7"/>
        <v>104.88</v>
      </c>
    </row>
    <row r="143" spans="1:10" ht="18.75" customHeight="1" x14ac:dyDescent="0.2">
      <c r="A143" s="491"/>
      <c r="B143" s="125">
        <v>10502</v>
      </c>
      <c r="C143" s="36" t="s">
        <v>141</v>
      </c>
      <c r="D143" s="40">
        <v>100</v>
      </c>
      <c r="E143" s="49">
        <v>1.8749999999999999E-2</v>
      </c>
      <c r="F143" s="419">
        <v>121.88</v>
      </c>
      <c r="G143" s="154">
        <f t="shared" si="7"/>
        <v>121.88</v>
      </c>
    </row>
    <row r="144" spans="1:10" ht="18.75" customHeight="1" x14ac:dyDescent="0.2">
      <c r="A144" s="491"/>
      <c r="B144" s="125">
        <v>10503</v>
      </c>
      <c r="C144" s="36" t="s">
        <v>142</v>
      </c>
      <c r="D144" s="40">
        <v>100</v>
      </c>
      <c r="E144" s="49">
        <v>1.8749999999999999E-2</v>
      </c>
      <c r="F144" s="419">
        <v>216.88</v>
      </c>
      <c r="G144" s="154">
        <f t="shared" si="7"/>
        <v>216.88</v>
      </c>
    </row>
    <row r="145" spans="1:7" ht="18.75" customHeight="1" x14ac:dyDescent="0.2">
      <c r="A145" s="491"/>
      <c r="B145" s="125">
        <v>10504</v>
      </c>
      <c r="C145" s="36" t="s">
        <v>143</v>
      </c>
      <c r="D145" s="37">
        <v>200</v>
      </c>
      <c r="E145" s="49">
        <v>1.8749999999999999E-2</v>
      </c>
      <c r="F145" s="419">
        <v>112.68</v>
      </c>
      <c r="G145" s="154">
        <f t="shared" si="7"/>
        <v>112.68</v>
      </c>
    </row>
    <row r="146" spans="1:7" ht="18.75" customHeight="1" x14ac:dyDescent="0.2">
      <c r="A146" s="491"/>
      <c r="B146" s="125">
        <v>10505</v>
      </c>
      <c r="C146" s="36" t="s">
        <v>144</v>
      </c>
      <c r="D146" s="37">
        <v>200</v>
      </c>
      <c r="E146" s="49">
        <v>1.8749999999999999E-2</v>
      </c>
      <c r="F146" s="419">
        <v>134.88</v>
      </c>
      <c r="G146" s="154">
        <f t="shared" si="7"/>
        <v>134.88</v>
      </c>
    </row>
    <row r="147" spans="1:7" ht="18.75" customHeight="1" x14ac:dyDescent="0.2">
      <c r="A147" s="491"/>
      <c r="B147" s="125">
        <v>10506</v>
      </c>
      <c r="C147" s="36" t="s">
        <v>145</v>
      </c>
      <c r="D147" s="40">
        <v>100</v>
      </c>
      <c r="E147" s="49">
        <v>1.8749999999999999E-2</v>
      </c>
      <c r="F147" s="419">
        <v>278.88</v>
      </c>
      <c r="G147" s="154">
        <f t="shared" si="7"/>
        <v>278.88</v>
      </c>
    </row>
    <row r="148" spans="1:7" ht="18.75" customHeight="1" x14ac:dyDescent="0.2">
      <c r="A148" s="491"/>
      <c r="B148" s="125">
        <v>10507</v>
      </c>
      <c r="C148" s="36" t="s">
        <v>146</v>
      </c>
      <c r="D148" s="40">
        <v>60</v>
      </c>
      <c r="E148" s="49">
        <v>1.8749999999999999E-2</v>
      </c>
      <c r="F148" s="419">
        <v>433.88</v>
      </c>
      <c r="G148" s="154">
        <f t="shared" ref="G148:G179" si="8">ROUND((F148-F148/100*$F$10),2)</f>
        <v>433.88</v>
      </c>
    </row>
    <row r="149" spans="1:7" s="17" customFormat="1" ht="18.75" customHeight="1" x14ac:dyDescent="0.2">
      <c r="A149" s="491"/>
      <c r="B149" s="125">
        <v>10508</v>
      </c>
      <c r="C149" s="36" t="s">
        <v>147</v>
      </c>
      <c r="D149" s="37">
        <v>200</v>
      </c>
      <c r="E149" s="49">
        <v>1.8749999999999999E-2</v>
      </c>
      <c r="F149" s="419">
        <v>116.88</v>
      </c>
      <c r="G149" s="154">
        <f t="shared" si="8"/>
        <v>116.88</v>
      </c>
    </row>
    <row r="150" spans="1:7" s="17" customFormat="1" ht="18.75" customHeight="1" x14ac:dyDescent="0.2">
      <c r="A150" s="491"/>
      <c r="B150" s="125">
        <v>10509</v>
      </c>
      <c r="C150" s="36" t="s">
        <v>148</v>
      </c>
      <c r="D150" s="40">
        <v>100</v>
      </c>
      <c r="E150" s="49">
        <v>1.8749999999999999E-2</v>
      </c>
      <c r="F150" s="419">
        <v>152.88</v>
      </c>
      <c r="G150" s="154">
        <f t="shared" si="8"/>
        <v>152.88</v>
      </c>
    </row>
    <row r="151" spans="1:7" ht="18.75" customHeight="1" x14ac:dyDescent="0.2">
      <c r="A151" s="491"/>
      <c r="B151" s="125">
        <v>10510</v>
      </c>
      <c r="C151" s="36" t="s">
        <v>149</v>
      </c>
      <c r="D151" s="37">
        <v>100</v>
      </c>
      <c r="E151" s="49">
        <v>1.8749999999999999E-2</v>
      </c>
      <c r="F151" s="419">
        <v>211.08</v>
      </c>
      <c r="G151" s="154">
        <f t="shared" si="8"/>
        <v>211.08</v>
      </c>
    </row>
    <row r="152" spans="1:7" ht="18.75" customHeight="1" thickBot="1" x14ac:dyDescent="0.25">
      <c r="A152" s="492"/>
      <c r="B152" s="332">
        <v>10511</v>
      </c>
      <c r="C152" s="156" t="s">
        <v>150</v>
      </c>
      <c r="D152" s="258">
        <v>40</v>
      </c>
      <c r="E152" s="270">
        <v>1.8749999999999999E-2</v>
      </c>
      <c r="F152" s="420">
        <v>428.88</v>
      </c>
      <c r="G152" s="260">
        <f t="shared" si="8"/>
        <v>428.88</v>
      </c>
    </row>
    <row r="153" spans="1:7" ht="25.5" customHeight="1" x14ac:dyDescent="0.2">
      <c r="A153" s="501"/>
      <c r="B153" s="124">
        <v>10512</v>
      </c>
      <c r="C153" s="73" t="s">
        <v>151</v>
      </c>
      <c r="D153" s="71">
        <v>200</v>
      </c>
      <c r="E153" s="80">
        <v>1.8749999999999999E-2</v>
      </c>
      <c r="F153" s="418">
        <v>135.88</v>
      </c>
      <c r="G153" s="153">
        <f t="shared" si="8"/>
        <v>135.88</v>
      </c>
    </row>
    <row r="154" spans="1:7" ht="25.5" customHeight="1" x14ac:dyDescent="0.2">
      <c r="A154" s="491"/>
      <c r="B154" s="125">
        <v>10513</v>
      </c>
      <c r="C154" s="36" t="s">
        <v>152</v>
      </c>
      <c r="D154" s="40">
        <v>30</v>
      </c>
      <c r="E154" s="49">
        <v>1.8749999999999999E-2</v>
      </c>
      <c r="F154" s="419">
        <v>573.88</v>
      </c>
      <c r="G154" s="154">
        <f t="shared" si="8"/>
        <v>573.88</v>
      </c>
    </row>
    <row r="155" spans="1:7" ht="25.5" customHeight="1" x14ac:dyDescent="0.2">
      <c r="A155" s="491"/>
      <c r="B155" s="125">
        <v>10514</v>
      </c>
      <c r="C155" s="36" t="s">
        <v>153</v>
      </c>
      <c r="D155" s="40">
        <v>30</v>
      </c>
      <c r="E155" s="49">
        <v>1.8749999999999999E-2</v>
      </c>
      <c r="F155" s="419">
        <v>768.88</v>
      </c>
      <c r="G155" s="154">
        <f t="shared" si="8"/>
        <v>768.88</v>
      </c>
    </row>
    <row r="156" spans="1:7" ht="25.5" customHeight="1" thickBot="1" x14ac:dyDescent="0.25">
      <c r="A156" s="502"/>
      <c r="B156" s="333">
        <v>10515</v>
      </c>
      <c r="C156" s="81" t="s">
        <v>154</v>
      </c>
      <c r="D156" s="93" t="s">
        <v>529</v>
      </c>
      <c r="E156" s="94">
        <v>1.8749999999999999E-2</v>
      </c>
      <c r="F156" s="420">
        <v>1338.88</v>
      </c>
      <c r="G156" s="179">
        <f t="shared" si="8"/>
        <v>1338.88</v>
      </c>
    </row>
    <row r="157" spans="1:7" ht="18.75" customHeight="1" x14ac:dyDescent="0.2">
      <c r="A157" s="490"/>
      <c r="B157" s="331">
        <v>10601</v>
      </c>
      <c r="C157" s="336" t="s">
        <v>155</v>
      </c>
      <c r="D157" s="252">
        <v>200</v>
      </c>
      <c r="E157" s="267">
        <v>1.8749999999999999E-2</v>
      </c>
      <c r="F157" s="418">
        <v>170.88</v>
      </c>
      <c r="G157" s="255">
        <f t="shared" si="8"/>
        <v>170.88</v>
      </c>
    </row>
    <row r="158" spans="1:7" ht="18.75" customHeight="1" x14ac:dyDescent="0.2">
      <c r="A158" s="491"/>
      <c r="B158" s="125">
        <v>10602</v>
      </c>
      <c r="C158" s="36" t="s">
        <v>156</v>
      </c>
      <c r="D158" s="40" t="s">
        <v>528</v>
      </c>
      <c r="E158" s="49">
        <v>1.8749999999999999E-2</v>
      </c>
      <c r="F158" s="419">
        <v>186.88</v>
      </c>
      <c r="G158" s="154">
        <f t="shared" si="8"/>
        <v>186.88</v>
      </c>
    </row>
    <row r="159" spans="1:7" ht="18.75" customHeight="1" x14ac:dyDescent="0.2">
      <c r="A159" s="491"/>
      <c r="B159" s="125">
        <v>10603</v>
      </c>
      <c r="C159" s="36" t="s">
        <v>157</v>
      </c>
      <c r="D159" s="40">
        <v>60</v>
      </c>
      <c r="E159" s="49">
        <v>1.8749999999999999E-2</v>
      </c>
      <c r="F159" s="419">
        <v>351.08</v>
      </c>
      <c r="G159" s="154">
        <f t="shared" si="8"/>
        <v>351.08</v>
      </c>
    </row>
    <row r="160" spans="1:7" ht="18.75" customHeight="1" x14ac:dyDescent="0.2">
      <c r="A160" s="491"/>
      <c r="B160" s="125">
        <v>10604</v>
      </c>
      <c r="C160" s="36" t="s">
        <v>158</v>
      </c>
      <c r="D160" s="37">
        <v>100</v>
      </c>
      <c r="E160" s="49">
        <v>1.8749999999999999E-2</v>
      </c>
      <c r="F160" s="419">
        <v>273.88</v>
      </c>
      <c r="G160" s="154">
        <f t="shared" si="8"/>
        <v>273.88</v>
      </c>
    </row>
    <row r="161" spans="1:7" ht="18.75" customHeight="1" x14ac:dyDescent="0.2">
      <c r="A161" s="491"/>
      <c r="B161" s="125">
        <v>10605</v>
      </c>
      <c r="C161" s="36" t="s">
        <v>159</v>
      </c>
      <c r="D161" s="40">
        <v>100</v>
      </c>
      <c r="E161" s="49">
        <v>1.8749999999999999E-2</v>
      </c>
      <c r="F161" s="419">
        <v>259.88</v>
      </c>
      <c r="G161" s="154">
        <f t="shared" si="8"/>
        <v>259.88</v>
      </c>
    </row>
    <row r="162" spans="1:7" ht="18.75" customHeight="1" x14ac:dyDescent="0.2">
      <c r="A162" s="491"/>
      <c r="B162" s="125">
        <v>10606</v>
      </c>
      <c r="C162" s="36" t="s">
        <v>160</v>
      </c>
      <c r="D162" s="37">
        <v>75</v>
      </c>
      <c r="E162" s="49">
        <v>1.8749999999999999E-2</v>
      </c>
      <c r="F162" s="419">
        <v>349.18</v>
      </c>
      <c r="G162" s="154">
        <f t="shared" si="8"/>
        <v>349.18</v>
      </c>
    </row>
    <row r="163" spans="1:7" ht="18.75" customHeight="1" x14ac:dyDescent="0.2">
      <c r="A163" s="491"/>
      <c r="B163" s="125">
        <v>10607</v>
      </c>
      <c r="C163" s="36" t="s">
        <v>161</v>
      </c>
      <c r="D163" s="37">
        <v>30</v>
      </c>
      <c r="E163" s="49">
        <v>1.8749999999999999E-2</v>
      </c>
      <c r="F163" s="419">
        <v>411.38</v>
      </c>
      <c r="G163" s="154">
        <f t="shared" si="8"/>
        <v>411.38</v>
      </c>
    </row>
    <row r="164" spans="1:7" ht="18.75" customHeight="1" x14ac:dyDescent="0.2">
      <c r="A164" s="491"/>
      <c r="B164" s="125">
        <v>10608</v>
      </c>
      <c r="C164" s="36" t="s">
        <v>162</v>
      </c>
      <c r="D164" s="37">
        <v>60</v>
      </c>
      <c r="E164" s="49">
        <v>1.8749999999999999E-2</v>
      </c>
      <c r="F164" s="419">
        <v>344.88</v>
      </c>
      <c r="G164" s="154">
        <f t="shared" si="8"/>
        <v>344.88</v>
      </c>
    </row>
    <row r="165" spans="1:7" ht="18.75" customHeight="1" x14ac:dyDescent="0.2">
      <c r="A165" s="491"/>
      <c r="B165" s="125">
        <v>10609</v>
      </c>
      <c r="C165" s="36" t="s">
        <v>163</v>
      </c>
      <c r="D165" s="37">
        <v>60</v>
      </c>
      <c r="E165" s="49">
        <v>1.8749999999999999E-2</v>
      </c>
      <c r="F165" s="419">
        <v>348.68</v>
      </c>
      <c r="G165" s="154">
        <f t="shared" si="8"/>
        <v>348.68</v>
      </c>
    </row>
    <row r="166" spans="1:7" ht="18.75" customHeight="1" x14ac:dyDescent="0.2">
      <c r="A166" s="491"/>
      <c r="B166" s="125">
        <v>10610</v>
      </c>
      <c r="C166" s="36" t="s">
        <v>164</v>
      </c>
      <c r="D166" s="40">
        <v>30</v>
      </c>
      <c r="E166" s="49">
        <v>1.8749999999999999E-2</v>
      </c>
      <c r="F166" s="419">
        <v>390.88</v>
      </c>
      <c r="G166" s="154">
        <f t="shared" si="8"/>
        <v>390.88</v>
      </c>
    </row>
    <row r="167" spans="1:7" ht="18.75" customHeight="1" x14ac:dyDescent="0.2">
      <c r="A167" s="491"/>
      <c r="B167" s="125">
        <v>10611</v>
      </c>
      <c r="C167" s="36" t="s">
        <v>165</v>
      </c>
      <c r="D167" s="40">
        <v>30</v>
      </c>
      <c r="E167" s="49">
        <v>1.8749999999999999E-2</v>
      </c>
      <c r="F167" s="419">
        <v>530.88</v>
      </c>
      <c r="G167" s="154">
        <f t="shared" si="8"/>
        <v>530.88</v>
      </c>
    </row>
    <row r="168" spans="1:7" ht="18.75" customHeight="1" x14ac:dyDescent="0.2">
      <c r="A168" s="491"/>
      <c r="B168" s="125">
        <v>10612</v>
      </c>
      <c r="C168" s="36" t="s">
        <v>166</v>
      </c>
      <c r="D168" s="37">
        <v>20</v>
      </c>
      <c r="E168" s="49">
        <v>1.8749999999999999E-2</v>
      </c>
      <c r="F168" s="419">
        <v>1018.88</v>
      </c>
      <c r="G168" s="154">
        <f t="shared" si="8"/>
        <v>1018.88</v>
      </c>
    </row>
    <row r="169" spans="1:7" ht="18.75" customHeight="1" thickBot="1" x14ac:dyDescent="0.25">
      <c r="A169" s="492"/>
      <c r="B169" s="332">
        <v>10613</v>
      </c>
      <c r="C169" s="156" t="s">
        <v>167</v>
      </c>
      <c r="D169" s="258">
        <v>10</v>
      </c>
      <c r="E169" s="270">
        <v>1.8749999999999999E-2</v>
      </c>
      <c r="F169" s="420">
        <v>1818.88</v>
      </c>
      <c r="G169" s="260">
        <f t="shared" si="8"/>
        <v>1818.88</v>
      </c>
    </row>
    <row r="170" spans="1:7" ht="18.75" customHeight="1" x14ac:dyDescent="0.2">
      <c r="A170" s="525"/>
      <c r="B170" s="331">
        <v>10701</v>
      </c>
      <c r="C170" s="263" t="s">
        <v>168</v>
      </c>
      <c r="D170" s="252">
        <v>150</v>
      </c>
      <c r="E170" s="267">
        <v>1.8749999999999999E-2</v>
      </c>
      <c r="F170" s="418">
        <v>211.88</v>
      </c>
      <c r="G170" s="255">
        <f t="shared" si="8"/>
        <v>211.88</v>
      </c>
    </row>
    <row r="171" spans="1:7" ht="18.75" customHeight="1" x14ac:dyDescent="0.2">
      <c r="A171" s="526"/>
      <c r="B171" s="125">
        <v>10702</v>
      </c>
      <c r="C171" s="36" t="s">
        <v>169</v>
      </c>
      <c r="D171" s="37">
        <v>100</v>
      </c>
      <c r="E171" s="49">
        <v>1.8749999999999999E-2</v>
      </c>
      <c r="F171" s="419">
        <v>226.48</v>
      </c>
      <c r="G171" s="154">
        <f t="shared" si="8"/>
        <v>226.48</v>
      </c>
    </row>
    <row r="172" spans="1:7" ht="18.75" customHeight="1" x14ac:dyDescent="0.2">
      <c r="A172" s="526"/>
      <c r="B172" s="125">
        <v>10703</v>
      </c>
      <c r="C172" s="36" t="s">
        <v>170</v>
      </c>
      <c r="D172" s="40">
        <v>60</v>
      </c>
      <c r="E172" s="49">
        <v>1.8749999999999999E-2</v>
      </c>
      <c r="F172" s="419">
        <v>411.08</v>
      </c>
      <c r="G172" s="154">
        <f t="shared" si="8"/>
        <v>411.08</v>
      </c>
    </row>
    <row r="173" spans="1:7" ht="18.75" customHeight="1" x14ac:dyDescent="0.2">
      <c r="A173" s="526"/>
      <c r="B173" s="125">
        <v>10704</v>
      </c>
      <c r="C173" s="36" t="s">
        <v>171</v>
      </c>
      <c r="D173" s="37">
        <v>100</v>
      </c>
      <c r="E173" s="49">
        <v>1.8749999999999999E-2</v>
      </c>
      <c r="F173" s="419">
        <v>341.88</v>
      </c>
      <c r="G173" s="154">
        <f t="shared" si="8"/>
        <v>341.88</v>
      </c>
    </row>
    <row r="174" spans="1:7" ht="18.75" customHeight="1" x14ac:dyDescent="0.2">
      <c r="A174" s="526"/>
      <c r="B174" s="125">
        <v>10705</v>
      </c>
      <c r="C174" s="36" t="s">
        <v>172</v>
      </c>
      <c r="D174" s="37">
        <v>100</v>
      </c>
      <c r="E174" s="49">
        <v>1.8749999999999999E-2</v>
      </c>
      <c r="F174" s="419">
        <v>275.88</v>
      </c>
      <c r="G174" s="154">
        <f t="shared" si="8"/>
        <v>275.88</v>
      </c>
    </row>
    <row r="175" spans="1:7" ht="18.75" customHeight="1" x14ac:dyDescent="0.2">
      <c r="A175" s="526"/>
      <c r="B175" s="125">
        <v>10706</v>
      </c>
      <c r="C175" s="36" t="s">
        <v>173</v>
      </c>
      <c r="D175" s="40">
        <v>75</v>
      </c>
      <c r="E175" s="49">
        <v>1.8749999999999999E-2</v>
      </c>
      <c r="F175" s="419">
        <v>408.88</v>
      </c>
      <c r="G175" s="154">
        <f t="shared" si="8"/>
        <v>408.88</v>
      </c>
    </row>
    <row r="176" spans="1:7" ht="18.75" customHeight="1" x14ac:dyDescent="0.2">
      <c r="A176" s="526"/>
      <c r="B176" s="125">
        <v>10707</v>
      </c>
      <c r="C176" s="36" t="s">
        <v>174</v>
      </c>
      <c r="D176" s="37">
        <v>30</v>
      </c>
      <c r="E176" s="49">
        <v>1.8749999999999999E-2</v>
      </c>
      <c r="F176" s="419">
        <v>535.88</v>
      </c>
      <c r="G176" s="154">
        <f t="shared" si="8"/>
        <v>535.88</v>
      </c>
    </row>
    <row r="177" spans="1:7" ht="18.75" customHeight="1" x14ac:dyDescent="0.2">
      <c r="A177" s="526"/>
      <c r="B177" s="125">
        <v>10708</v>
      </c>
      <c r="C177" s="36" t="s">
        <v>175</v>
      </c>
      <c r="D177" s="37">
        <v>60</v>
      </c>
      <c r="E177" s="49">
        <v>1.8749999999999999E-2</v>
      </c>
      <c r="F177" s="419">
        <v>369.88</v>
      </c>
      <c r="G177" s="154">
        <f t="shared" si="8"/>
        <v>369.88</v>
      </c>
    </row>
    <row r="178" spans="1:7" ht="18.75" customHeight="1" x14ac:dyDescent="0.2">
      <c r="A178" s="526"/>
      <c r="B178" s="125">
        <v>10709</v>
      </c>
      <c r="C178" s="36" t="s">
        <v>176</v>
      </c>
      <c r="D178" s="40">
        <v>60</v>
      </c>
      <c r="E178" s="49">
        <v>1.8749999999999999E-2</v>
      </c>
      <c r="F178" s="419">
        <v>403.88</v>
      </c>
      <c r="G178" s="154">
        <f t="shared" si="8"/>
        <v>403.88</v>
      </c>
    </row>
    <row r="179" spans="1:7" ht="18.75" customHeight="1" x14ac:dyDescent="0.2">
      <c r="A179" s="526"/>
      <c r="B179" s="125">
        <v>10710</v>
      </c>
      <c r="C179" s="36" t="s">
        <v>177</v>
      </c>
      <c r="D179" s="40">
        <v>30</v>
      </c>
      <c r="E179" s="49">
        <v>1.8749999999999999E-2</v>
      </c>
      <c r="F179" s="419">
        <v>495.88</v>
      </c>
      <c r="G179" s="154">
        <f t="shared" si="8"/>
        <v>495.88</v>
      </c>
    </row>
    <row r="180" spans="1:7" ht="18.75" customHeight="1" x14ac:dyDescent="0.2">
      <c r="A180" s="526"/>
      <c r="B180" s="125">
        <v>10711</v>
      </c>
      <c r="C180" s="36" t="s">
        <v>178</v>
      </c>
      <c r="D180" s="37">
        <v>30</v>
      </c>
      <c r="E180" s="49">
        <v>1.8749999999999999E-2</v>
      </c>
      <c r="F180" s="419">
        <v>665.88</v>
      </c>
      <c r="G180" s="154">
        <f t="shared" ref="G180:G199" si="9">ROUND((F180-F180/100*$F$10),2)</f>
        <v>665.88</v>
      </c>
    </row>
    <row r="181" spans="1:7" ht="18.75" customHeight="1" x14ac:dyDescent="0.2">
      <c r="A181" s="526"/>
      <c r="B181" s="125">
        <v>10712</v>
      </c>
      <c r="C181" s="36" t="s">
        <v>179</v>
      </c>
      <c r="D181" s="37">
        <v>20</v>
      </c>
      <c r="E181" s="49">
        <v>1.8749999999999999E-2</v>
      </c>
      <c r="F181" s="419">
        <v>1068.8800000000001</v>
      </c>
      <c r="G181" s="154">
        <f t="shared" si="9"/>
        <v>1068.8800000000001</v>
      </c>
    </row>
    <row r="182" spans="1:7" ht="18.75" customHeight="1" thickBot="1" x14ac:dyDescent="0.25">
      <c r="A182" s="527"/>
      <c r="B182" s="332">
        <v>10713</v>
      </c>
      <c r="C182" s="156" t="s">
        <v>180</v>
      </c>
      <c r="D182" s="258">
        <v>10</v>
      </c>
      <c r="E182" s="270">
        <v>1.8749999999999999E-2</v>
      </c>
      <c r="F182" s="420">
        <v>1928.88</v>
      </c>
      <c r="G182" s="260">
        <f t="shared" si="9"/>
        <v>1928.88</v>
      </c>
    </row>
    <row r="183" spans="1:7" ht="20.25" customHeight="1" x14ac:dyDescent="0.2">
      <c r="A183" s="501"/>
      <c r="B183" s="124">
        <v>10801</v>
      </c>
      <c r="C183" s="73" t="s">
        <v>110</v>
      </c>
      <c r="D183" s="63">
        <v>150</v>
      </c>
      <c r="E183" s="80">
        <v>1.8749999999999999E-2</v>
      </c>
      <c r="F183" s="418">
        <v>71.38</v>
      </c>
      <c r="G183" s="153">
        <f t="shared" si="9"/>
        <v>71.38</v>
      </c>
    </row>
    <row r="184" spans="1:7" ht="20.25" customHeight="1" x14ac:dyDescent="0.2">
      <c r="A184" s="491"/>
      <c r="B184" s="125">
        <v>10802</v>
      </c>
      <c r="C184" s="36" t="s">
        <v>111</v>
      </c>
      <c r="D184" s="40">
        <v>150</v>
      </c>
      <c r="E184" s="49">
        <v>1.8749999999999999E-2</v>
      </c>
      <c r="F184" s="419">
        <v>126.38</v>
      </c>
      <c r="G184" s="154">
        <f t="shared" si="9"/>
        <v>126.38</v>
      </c>
    </row>
    <row r="185" spans="1:7" ht="20.25" customHeight="1" x14ac:dyDescent="0.2">
      <c r="A185" s="491"/>
      <c r="B185" s="125">
        <v>10803</v>
      </c>
      <c r="C185" s="36" t="s">
        <v>112</v>
      </c>
      <c r="D185" s="40">
        <v>100</v>
      </c>
      <c r="E185" s="49">
        <v>1.8749999999999999E-2</v>
      </c>
      <c r="F185" s="419">
        <v>178.88</v>
      </c>
      <c r="G185" s="154">
        <f t="shared" si="9"/>
        <v>178.88</v>
      </c>
    </row>
    <row r="186" spans="1:7" ht="20.25" customHeight="1" x14ac:dyDescent="0.2">
      <c r="A186" s="491"/>
      <c r="B186" s="125">
        <v>10804</v>
      </c>
      <c r="C186" s="36" t="s">
        <v>113</v>
      </c>
      <c r="D186" s="40">
        <v>100</v>
      </c>
      <c r="E186" s="49">
        <v>1.8749999999999999E-2</v>
      </c>
      <c r="F186" s="419">
        <v>75.680000000000007</v>
      </c>
      <c r="G186" s="154">
        <f t="shared" si="9"/>
        <v>75.680000000000007</v>
      </c>
    </row>
    <row r="187" spans="1:7" ht="20.25" customHeight="1" x14ac:dyDescent="0.2">
      <c r="A187" s="491"/>
      <c r="B187" s="125">
        <v>10805</v>
      </c>
      <c r="C187" s="36" t="s">
        <v>114</v>
      </c>
      <c r="D187" s="40">
        <v>100</v>
      </c>
      <c r="E187" s="49">
        <v>1.8749999999999999E-2</v>
      </c>
      <c r="F187" s="419">
        <v>132.88</v>
      </c>
      <c r="G187" s="154">
        <f t="shared" si="9"/>
        <v>132.88</v>
      </c>
    </row>
    <row r="188" spans="1:7" ht="20.25" customHeight="1" x14ac:dyDescent="0.2">
      <c r="A188" s="491"/>
      <c r="B188" s="125">
        <v>10806</v>
      </c>
      <c r="C188" s="36" t="s">
        <v>115</v>
      </c>
      <c r="D188" s="40">
        <v>100</v>
      </c>
      <c r="E188" s="49">
        <v>1.8749999999999999E-2</v>
      </c>
      <c r="F188" s="419">
        <v>185.88</v>
      </c>
      <c r="G188" s="154">
        <f t="shared" si="9"/>
        <v>185.88</v>
      </c>
    </row>
    <row r="189" spans="1:7" ht="20.25" customHeight="1" x14ac:dyDescent="0.2">
      <c r="A189" s="491"/>
      <c r="B189" s="125">
        <v>10807</v>
      </c>
      <c r="C189" s="36" t="s">
        <v>116</v>
      </c>
      <c r="D189" s="40">
        <v>50</v>
      </c>
      <c r="E189" s="49">
        <v>1.8749999999999999E-2</v>
      </c>
      <c r="F189" s="419">
        <v>240.88</v>
      </c>
      <c r="G189" s="154">
        <f t="shared" si="9"/>
        <v>240.88</v>
      </c>
    </row>
    <row r="190" spans="1:7" ht="20.25" customHeight="1" x14ac:dyDescent="0.2">
      <c r="A190" s="491"/>
      <c r="B190" s="125">
        <v>10808</v>
      </c>
      <c r="C190" s="36" t="s">
        <v>117</v>
      </c>
      <c r="D190" s="40">
        <v>100</v>
      </c>
      <c r="E190" s="49">
        <v>1.8749999999999999E-2</v>
      </c>
      <c r="F190" s="419">
        <v>130.88</v>
      </c>
      <c r="G190" s="154">
        <f t="shared" si="9"/>
        <v>130.88</v>
      </c>
    </row>
    <row r="191" spans="1:7" ht="20.25" customHeight="1" x14ac:dyDescent="0.2">
      <c r="A191" s="491"/>
      <c r="B191" s="125">
        <v>10809</v>
      </c>
      <c r="C191" s="36" t="s">
        <v>118</v>
      </c>
      <c r="D191" s="40">
        <v>50</v>
      </c>
      <c r="E191" s="49">
        <v>1.8749999999999999E-2</v>
      </c>
      <c r="F191" s="419">
        <v>190.48</v>
      </c>
      <c r="G191" s="154">
        <f t="shared" si="9"/>
        <v>190.48</v>
      </c>
    </row>
    <row r="192" spans="1:7" ht="20.25" customHeight="1" x14ac:dyDescent="0.2">
      <c r="A192" s="491"/>
      <c r="B192" s="125">
        <v>10810</v>
      </c>
      <c r="C192" s="36" t="s">
        <v>119</v>
      </c>
      <c r="D192" s="40">
        <v>50</v>
      </c>
      <c r="E192" s="49">
        <v>1.8749999999999999E-2</v>
      </c>
      <c r="F192" s="419">
        <v>238.88</v>
      </c>
      <c r="G192" s="154">
        <f t="shared" si="9"/>
        <v>238.88</v>
      </c>
    </row>
    <row r="193" spans="1:7" ht="20.25" customHeight="1" x14ac:dyDescent="0.2">
      <c r="A193" s="491"/>
      <c r="B193" s="125">
        <v>10811</v>
      </c>
      <c r="C193" s="36" t="s">
        <v>120</v>
      </c>
      <c r="D193" s="40">
        <v>75</v>
      </c>
      <c r="E193" s="49">
        <v>1.8749999999999999E-2</v>
      </c>
      <c r="F193" s="419">
        <v>142.88</v>
      </c>
      <c r="G193" s="154">
        <f t="shared" si="9"/>
        <v>142.88</v>
      </c>
    </row>
    <row r="194" spans="1:7" ht="20.25" customHeight="1" x14ac:dyDescent="0.2">
      <c r="A194" s="491"/>
      <c r="B194" s="125">
        <v>10812</v>
      </c>
      <c r="C194" s="36" t="s">
        <v>121</v>
      </c>
      <c r="D194" s="40">
        <v>75</v>
      </c>
      <c r="E194" s="49">
        <v>1.8749999999999999E-2</v>
      </c>
      <c r="F194" s="419">
        <v>198.88</v>
      </c>
      <c r="G194" s="154">
        <f t="shared" si="9"/>
        <v>198.88</v>
      </c>
    </row>
    <row r="195" spans="1:7" ht="20.25" customHeight="1" x14ac:dyDescent="0.2">
      <c r="A195" s="491"/>
      <c r="B195" s="125">
        <v>10813</v>
      </c>
      <c r="C195" s="36" t="s">
        <v>122</v>
      </c>
      <c r="D195" s="40">
        <v>50</v>
      </c>
      <c r="E195" s="49">
        <v>1.8749999999999999E-2</v>
      </c>
      <c r="F195" s="419">
        <v>260.88</v>
      </c>
      <c r="G195" s="154">
        <f t="shared" si="9"/>
        <v>260.88</v>
      </c>
    </row>
    <row r="196" spans="1:7" ht="20.25" customHeight="1" x14ac:dyDescent="0.2">
      <c r="A196" s="491"/>
      <c r="B196" s="125">
        <v>10814</v>
      </c>
      <c r="C196" s="36" t="s">
        <v>123</v>
      </c>
      <c r="D196" s="37">
        <v>150</v>
      </c>
      <c r="E196" s="49">
        <v>1.8749999999999999E-2</v>
      </c>
      <c r="F196" s="419">
        <v>132.08000000000001</v>
      </c>
      <c r="G196" s="154">
        <f t="shared" si="9"/>
        <v>132.08000000000001</v>
      </c>
    </row>
    <row r="197" spans="1:7" ht="20.25" customHeight="1" thickBot="1" x14ac:dyDescent="0.25">
      <c r="A197" s="502"/>
      <c r="B197" s="333">
        <v>10815</v>
      </c>
      <c r="C197" s="81" t="s">
        <v>124</v>
      </c>
      <c r="D197" s="93">
        <v>100</v>
      </c>
      <c r="E197" s="94">
        <v>1.8749999999999999E-2</v>
      </c>
      <c r="F197" s="421">
        <v>135.88</v>
      </c>
      <c r="G197" s="179">
        <f t="shared" si="9"/>
        <v>135.88</v>
      </c>
    </row>
    <row r="198" spans="1:7" ht="42.75" customHeight="1" x14ac:dyDescent="0.2">
      <c r="A198" s="598"/>
      <c r="B198" s="426">
        <v>10816</v>
      </c>
      <c r="C198" s="360" t="s">
        <v>181</v>
      </c>
      <c r="D198" s="435">
        <v>200</v>
      </c>
      <c r="E198" s="436" t="s">
        <v>661</v>
      </c>
      <c r="F198" s="437">
        <v>133.08000000000001</v>
      </c>
      <c r="G198" s="363">
        <f t="shared" si="9"/>
        <v>133.08000000000001</v>
      </c>
    </row>
    <row r="199" spans="1:7" ht="42.75" customHeight="1" thickBot="1" x14ac:dyDescent="0.25">
      <c r="A199" s="599"/>
      <c r="B199" s="429">
        <v>10817</v>
      </c>
      <c r="C199" s="365" t="s">
        <v>182</v>
      </c>
      <c r="D199" s="369">
        <v>200</v>
      </c>
      <c r="E199" s="438" t="s">
        <v>661</v>
      </c>
      <c r="F199" s="439">
        <v>215.08</v>
      </c>
      <c r="G199" s="368">
        <f t="shared" si="9"/>
        <v>215.08</v>
      </c>
    </row>
    <row r="200" spans="1:7" ht="20.100000000000001" customHeight="1" thickBot="1" x14ac:dyDescent="0.25">
      <c r="A200" s="600" t="s">
        <v>183</v>
      </c>
      <c r="B200" s="601"/>
      <c r="C200" s="601"/>
      <c r="D200" s="601"/>
      <c r="E200" s="601"/>
      <c r="F200" s="601"/>
      <c r="G200" s="602"/>
    </row>
    <row r="201" spans="1:7" ht="23.25" customHeight="1" x14ac:dyDescent="0.2">
      <c r="A201" s="516"/>
      <c r="B201" s="426">
        <v>13201</v>
      </c>
      <c r="C201" s="440" t="s">
        <v>184</v>
      </c>
      <c r="D201" s="361">
        <v>50</v>
      </c>
      <c r="E201" s="441">
        <v>0.03</v>
      </c>
      <c r="F201" s="437">
        <v>338.88</v>
      </c>
      <c r="G201" s="442">
        <f t="shared" ref="G201:G206" si="10">ROUND((F201-F201/100*$F$10),2)</f>
        <v>338.88</v>
      </c>
    </row>
    <row r="202" spans="1:7" ht="23.25" customHeight="1" x14ac:dyDescent="0.2">
      <c r="A202" s="517"/>
      <c r="B202" s="125">
        <v>13202</v>
      </c>
      <c r="C202" s="32" t="s">
        <v>185</v>
      </c>
      <c r="D202" s="37">
        <v>50</v>
      </c>
      <c r="E202" s="34">
        <v>0.03</v>
      </c>
      <c r="F202" s="419">
        <v>438.08</v>
      </c>
      <c r="G202" s="443">
        <f t="shared" si="10"/>
        <v>438.08</v>
      </c>
    </row>
    <row r="203" spans="1:7" ht="23.25" customHeight="1" x14ac:dyDescent="0.2">
      <c r="A203" s="517"/>
      <c r="B203" s="125">
        <v>13203</v>
      </c>
      <c r="C203" s="32" t="s">
        <v>186</v>
      </c>
      <c r="D203" s="37">
        <v>20</v>
      </c>
      <c r="E203" s="34">
        <v>0.03</v>
      </c>
      <c r="F203" s="419">
        <v>548.08000000000004</v>
      </c>
      <c r="G203" s="443">
        <f t="shared" si="10"/>
        <v>548.08000000000004</v>
      </c>
    </row>
    <row r="204" spans="1:7" ht="23.25" customHeight="1" x14ac:dyDescent="0.2">
      <c r="A204" s="517"/>
      <c r="B204" s="125">
        <v>13204</v>
      </c>
      <c r="C204" s="32" t="s">
        <v>187</v>
      </c>
      <c r="D204" s="37">
        <v>15</v>
      </c>
      <c r="E204" s="34">
        <v>0.03</v>
      </c>
      <c r="F204" s="419">
        <v>778.48</v>
      </c>
      <c r="G204" s="443">
        <f t="shared" si="10"/>
        <v>778.48</v>
      </c>
    </row>
    <row r="205" spans="1:7" ht="23.25" customHeight="1" x14ac:dyDescent="0.2">
      <c r="A205" s="517"/>
      <c r="B205" s="125">
        <v>13205</v>
      </c>
      <c r="C205" s="32" t="s">
        <v>188</v>
      </c>
      <c r="D205" s="37">
        <v>15</v>
      </c>
      <c r="E205" s="34">
        <v>0.03</v>
      </c>
      <c r="F205" s="419">
        <v>918.48</v>
      </c>
      <c r="G205" s="443">
        <f t="shared" si="10"/>
        <v>918.48</v>
      </c>
    </row>
    <row r="206" spans="1:7" ht="23.25" customHeight="1" thickBot="1" x14ac:dyDescent="0.25">
      <c r="A206" s="518"/>
      <c r="B206" s="429">
        <v>13206</v>
      </c>
      <c r="C206" s="444" t="s">
        <v>189</v>
      </c>
      <c r="D206" s="366">
        <v>10</v>
      </c>
      <c r="E206" s="445">
        <v>0.03</v>
      </c>
      <c r="F206" s="439">
        <v>1138.58</v>
      </c>
      <c r="G206" s="446">
        <f t="shared" si="10"/>
        <v>1138.58</v>
      </c>
    </row>
    <row r="207" spans="1:7" ht="20.100000000000001" customHeight="1" thickBot="1" x14ac:dyDescent="0.25">
      <c r="A207" s="603" t="s">
        <v>193</v>
      </c>
      <c r="B207" s="601"/>
      <c r="C207" s="601"/>
      <c r="D207" s="601"/>
      <c r="E207" s="601"/>
      <c r="F207" s="601"/>
      <c r="G207" s="604"/>
    </row>
    <row r="208" spans="1:7" ht="15.75" customHeight="1" x14ac:dyDescent="0.2">
      <c r="A208" s="501"/>
      <c r="B208" s="124">
        <v>10901</v>
      </c>
      <c r="C208" s="73" t="s">
        <v>194</v>
      </c>
      <c r="D208" s="71">
        <v>300</v>
      </c>
      <c r="E208" s="80">
        <v>0.03</v>
      </c>
      <c r="F208" s="64">
        <v>11.28</v>
      </c>
      <c r="G208" s="153">
        <f t="shared" ref="G208:G239" si="11">ROUND((F208-F208/100*$F$10),2)</f>
        <v>11.28</v>
      </c>
    </row>
    <row r="209" spans="1:7" ht="15.75" customHeight="1" x14ac:dyDescent="0.2">
      <c r="A209" s="491"/>
      <c r="B209" s="125">
        <v>10902</v>
      </c>
      <c r="C209" s="36" t="s">
        <v>195</v>
      </c>
      <c r="D209" s="37">
        <v>200</v>
      </c>
      <c r="E209" s="49">
        <v>0.03</v>
      </c>
      <c r="F209" s="35">
        <v>19.579999999999998</v>
      </c>
      <c r="G209" s="154">
        <f t="shared" si="11"/>
        <v>19.579999999999998</v>
      </c>
    </row>
    <row r="210" spans="1:7" ht="15.75" customHeight="1" x14ac:dyDescent="0.2">
      <c r="A210" s="491"/>
      <c r="B210" s="125">
        <v>10903</v>
      </c>
      <c r="C210" s="36" t="s">
        <v>196</v>
      </c>
      <c r="D210" s="37">
        <v>100</v>
      </c>
      <c r="E210" s="49">
        <v>0.03</v>
      </c>
      <c r="F210" s="35">
        <v>37.58</v>
      </c>
      <c r="G210" s="154">
        <f t="shared" si="11"/>
        <v>37.58</v>
      </c>
    </row>
    <row r="211" spans="1:7" ht="15.75" customHeight="1" x14ac:dyDescent="0.2">
      <c r="A211" s="491"/>
      <c r="B211" s="125">
        <v>10904</v>
      </c>
      <c r="C211" s="36" t="s">
        <v>197</v>
      </c>
      <c r="D211" s="40">
        <v>50</v>
      </c>
      <c r="E211" s="49">
        <v>0.03</v>
      </c>
      <c r="F211" s="35">
        <v>78.48</v>
      </c>
      <c r="G211" s="154">
        <f t="shared" si="11"/>
        <v>78.48</v>
      </c>
    </row>
    <row r="212" spans="1:7" ht="15.75" customHeight="1" x14ac:dyDescent="0.2">
      <c r="A212" s="491"/>
      <c r="B212" s="125">
        <v>10905</v>
      </c>
      <c r="C212" s="36" t="s">
        <v>198</v>
      </c>
      <c r="D212" s="40">
        <v>30</v>
      </c>
      <c r="E212" s="49">
        <v>0.03</v>
      </c>
      <c r="F212" s="35">
        <v>175.28</v>
      </c>
      <c r="G212" s="154">
        <f t="shared" si="11"/>
        <v>175.28</v>
      </c>
    </row>
    <row r="213" spans="1:7" ht="15.75" customHeight="1" x14ac:dyDescent="0.2">
      <c r="A213" s="491"/>
      <c r="B213" s="125">
        <v>10906</v>
      </c>
      <c r="C213" s="36" t="s">
        <v>199</v>
      </c>
      <c r="D213" s="40">
        <v>21</v>
      </c>
      <c r="E213" s="49">
        <v>0.03</v>
      </c>
      <c r="F213" s="35">
        <v>248.08</v>
      </c>
      <c r="G213" s="154">
        <f t="shared" si="11"/>
        <v>248.08</v>
      </c>
    </row>
    <row r="214" spans="1:7" ht="15.75" customHeight="1" x14ac:dyDescent="0.2">
      <c r="A214" s="491"/>
      <c r="B214" s="125">
        <v>10907</v>
      </c>
      <c r="C214" s="36" t="s">
        <v>200</v>
      </c>
      <c r="D214" s="40">
        <v>12</v>
      </c>
      <c r="E214" s="49">
        <v>0.03</v>
      </c>
      <c r="F214" s="35">
        <v>424.08</v>
      </c>
      <c r="G214" s="154">
        <f t="shared" si="11"/>
        <v>424.08</v>
      </c>
    </row>
    <row r="215" spans="1:7" ht="15.75" customHeight="1" x14ac:dyDescent="0.2">
      <c r="A215" s="491"/>
      <c r="B215" s="125">
        <v>10908</v>
      </c>
      <c r="C215" s="36" t="s">
        <v>201</v>
      </c>
      <c r="D215" s="40">
        <v>8</v>
      </c>
      <c r="E215" s="49">
        <v>0.03</v>
      </c>
      <c r="F215" s="35">
        <v>830.18</v>
      </c>
      <c r="G215" s="154">
        <f t="shared" si="11"/>
        <v>830.18</v>
      </c>
    </row>
    <row r="216" spans="1:7" ht="15.75" customHeight="1" thickBot="1" x14ac:dyDescent="0.25">
      <c r="A216" s="502"/>
      <c r="B216" s="333">
        <v>10909</v>
      </c>
      <c r="C216" s="81" t="s">
        <v>202</v>
      </c>
      <c r="D216" s="93">
        <v>4</v>
      </c>
      <c r="E216" s="94">
        <v>0.03</v>
      </c>
      <c r="F216" s="84">
        <v>1098.8800000000001</v>
      </c>
      <c r="G216" s="179">
        <f t="shared" si="11"/>
        <v>1098.8800000000001</v>
      </c>
    </row>
    <row r="217" spans="1:7" ht="15.75" customHeight="1" x14ac:dyDescent="0.2">
      <c r="A217" s="563"/>
      <c r="B217" s="426">
        <v>11001</v>
      </c>
      <c r="C217" s="360" t="s">
        <v>209</v>
      </c>
      <c r="D217" s="361">
        <v>300</v>
      </c>
      <c r="E217" s="382">
        <v>0.03</v>
      </c>
      <c r="F217" s="427">
        <v>20.28</v>
      </c>
      <c r="G217" s="363">
        <f t="shared" si="11"/>
        <v>20.28</v>
      </c>
    </row>
    <row r="218" spans="1:7" ht="15.75" customHeight="1" x14ac:dyDescent="0.2">
      <c r="A218" s="564"/>
      <c r="B218" s="125">
        <v>11002</v>
      </c>
      <c r="C218" s="36" t="s">
        <v>210</v>
      </c>
      <c r="D218" s="40">
        <v>200</v>
      </c>
      <c r="E218" s="49">
        <v>0.03</v>
      </c>
      <c r="F218" s="35">
        <v>29.78</v>
      </c>
      <c r="G218" s="364">
        <f t="shared" si="11"/>
        <v>29.78</v>
      </c>
    </row>
    <row r="219" spans="1:7" ht="15.75" customHeight="1" x14ac:dyDescent="0.2">
      <c r="A219" s="564"/>
      <c r="B219" s="125">
        <v>11003</v>
      </c>
      <c r="C219" s="36" t="s">
        <v>211</v>
      </c>
      <c r="D219" s="40">
        <v>125</v>
      </c>
      <c r="E219" s="49">
        <v>0.03</v>
      </c>
      <c r="F219" s="35">
        <v>47.58</v>
      </c>
      <c r="G219" s="364">
        <f t="shared" si="11"/>
        <v>47.58</v>
      </c>
    </row>
    <row r="220" spans="1:7" ht="15.75" customHeight="1" x14ac:dyDescent="0.2">
      <c r="A220" s="564"/>
      <c r="B220" s="125">
        <v>11004</v>
      </c>
      <c r="C220" s="36" t="s">
        <v>212</v>
      </c>
      <c r="D220" s="40">
        <v>150</v>
      </c>
      <c r="E220" s="49">
        <v>0.03</v>
      </c>
      <c r="F220" s="35">
        <v>20.18</v>
      </c>
      <c r="G220" s="364">
        <f t="shared" si="11"/>
        <v>20.18</v>
      </c>
    </row>
    <row r="221" spans="1:7" ht="15.75" customHeight="1" x14ac:dyDescent="0.2">
      <c r="A221" s="564"/>
      <c r="B221" s="125">
        <v>11005</v>
      </c>
      <c r="C221" s="36" t="s">
        <v>213</v>
      </c>
      <c r="D221" s="40">
        <v>150</v>
      </c>
      <c r="E221" s="49">
        <v>0.03</v>
      </c>
      <c r="F221" s="35">
        <v>36.880000000000003</v>
      </c>
      <c r="G221" s="364">
        <f t="shared" si="11"/>
        <v>36.880000000000003</v>
      </c>
    </row>
    <row r="222" spans="1:7" ht="15.75" customHeight="1" x14ac:dyDescent="0.2">
      <c r="A222" s="564"/>
      <c r="B222" s="125">
        <v>11006</v>
      </c>
      <c r="C222" s="36" t="s">
        <v>214</v>
      </c>
      <c r="D222" s="40">
        <v>100</v>
      </c>
      <c r="E222" s="49">
        <v>0.03</v>
      </c>
      <c r="F222" s="35">
        <v>52.88</v>
      </c>
      <c r="G222" s="364">
        <f t="shared" si="11"/>
        <v>52.88</v>
      </c>
    </row>
    <row r="223" spans="1:7" ht="15.75" customHeight="1" x14ac:dyDescent="0.2">
      <c r="A223" s="564"/>
      <c r="B223" s="125">
        <v>11007</v>
      </c>
      <c r="C223" s="36" t="s">
        <v>215</v>
      </c>
      <c r="D223" s="40">
        <v>150</v>
      </c>
      <c r="E223" s="49">
        <v>0.03</v>
      </c>
      <c r="F223" s="35">
        <v>30.38</v>
      </c>
      <c r="G223" s="364">
        <f t="shared" si="11"/>
        <v>30.38</v>
      </c>
    </row>
    <row r="224" spans="1:7" ht="15.75" customHeight="1" x14ac:dyDescent="0.2">
      <c r="A224" s="564"/>
      <c r="B224" s="125">
        <v>11008</v>
      </c>
      <c r="C224" s="36" t="s">
        <v>216</v>
      </c>
      <c r="D224" s="37">
        <v>150</v>
      </c>
      <c r="E224" s="49">
        <v>0.03</v>
      </c>
      <c r="F224" s="35">
        <v>32.18</v>
      </c>
      <c r="G224" s="364">
        <f t="shared" si="11"/>
        <v>32.18</v>
      </c>
    </row>
    <row r="225" spans="1:7" ht="15.75" customHeight="1" x14ac:dyDescent="0.2">
      <c r="A225" s="564"/>
      <c r="B225" s="125">
        <v>11009</v>
      </c>
      <c r="C225" s="36" t="s">
        <v>217</v>
      </c>
      <c r="D225" s="40">
        <v>60</v>
      </c>
      <c r="E225" s="49">
        <v>0.03</v>
      </c>
      <c r="F225" s="35">
        <v>65.38</v>
      </c>
      <c r="G225" s="364">
        <f t="shared" si="11"/>
        <v>65.38</v>
      </c>
    </row>
    <row r="226" spans="1:7" ht="15.75" customHeight="1" x14ac:dyDescent="0.2">
      <c r="A226" s="564"/>
      <c r="B226" s="125">
        <v>11010</v>
      </c>
      <c r="C226" s="36" t="s">
        <v>218</v>
      </c>
      <c r="D226" s="40">
        <v>60</v>
      </c>
      <c r="E226" s="49">
        <v>0.03</v>
      </c>
      <c r="F226" s="35">
        <v>90.38</v>
      </c>
      <c r="G226" s="364">
        <f t="shared" si="11"/>
        <v>90.38</v>
      </c>
    </row>
    <row r="227" spans="1:7" ht="15.75" customHeight="1" x14ac:dyDescent="0.2">
      <c r="A227" s="564"/>
      <c r="B227" s="125">
        <v>11011</v>
      </c>
      <c r="C227" s="36" t="s">
        <v>219</v>
      </c>
      <c r="D227" s="37">
        <v>100</v>
      </c>
      <c r="E227" s="49">
        <v>0.03</v>
      </c>
      <c r="F227" s="35">
        <v>54.88</v>
      </c>
      <c r="G227" s="364">
        <f t="shared" si="11"/>
        <v>54.88</v>
      </c>
    </row>
    <row r="228" spans="1:7" ht="15.75" customHeight="1" x14ac:dyDescent="0.2">
      <c r="A228" s="564"/>
      <c r="B228" s="125">
        <v>11012</v>
      </c>
      <c r="C228" s="36" t="s">
        <v>220</v>
      </c>
      <c r="D228" s="37">
        <v>80</v>
      </c>
      <c r="E228" s="49">
        <v>0.03</v>
      </c>
      <c r="F228" s="35">
        <v>57.38</v>
      </c>
      <c r="G228" s="364">
        <f t="shared" si="11"/>
        <v>57.38</v>
      </c>
    </row>
    <row r="229" spans="1:7" ht="15.75" customHeight="1" x14ac:dyDescent="0.2">
      <c r="A229" s="564"/>
      <c r="B229" s="125">
        <v>11013</v>
      </c>
      <c r="C229" s="36" t="s">
        <v>221</v>
      </c>
      <c r="D229" s="40">
        <v>45</v>
      </c>
      <c r="E229" s="49">
        <v>0.03</v>
      </c>
      <c r="F229" s="35">
        <v>89.18</v>
      </c>
      <c r="G229" s="364">
        <f t="shared" si="11"/>
        <v>89.18</v>
      </c>
    </row>
    <row r="230" spans="1:7" ht="15.75" customHeight="1" x14ac:dyDescent="0.2">
      <c r="A230" s="564"/>
      <c r="B230" s="125">
        <v>11014</v>
      </c>
      <c r="C230" s="36" t="s">
        <v>222</v>
      </c>
      <c r="D230" s="40">
        <v>30</v>
      </c>
      <c r="E230" s="49">
        <v>0.03</v>
      </c>
      <c r="F230" s="35">
        <v>140.58000000000001</v>
      </c>
      <c r="G230" s="364">
        <f t="shared" si="11"/>
        <v>140.58000000000001</v>
      </c>
    </row>
    <row r="231" spans="1:7" ht="15.75" customHeight="1" x14ac:dyDescent="0.2">
      <c r="A231" s="564"/>
      <c r="B231" s="125">
        <v>11015</v>
      </c>
      <c r="C231" s="36" t="s">
        <v>223</v>
      </c>
      <c r="D231" s="40">
        <v>30</v>
      </c>
      <c r="E231" s="49">
        <v>0.03</v>
      </c>
      <c r="F231" s="35">
        <v>142.88</v>
      </c>
      <c r="G231" s="364">
        <f t="shared" si="11"/>
        <v>142.88</v>
      </c>
    </row>
    <row r="232" spans="1:7" ht="15.75" customHeight="1" x14ac:dyDescent="0.2">
      <c r="A232" s="564"/>
      <c r="B232" s="125">
        <v>11016</v>
      </c>
      <c r="C232" s="36" t="s">
        <v>224</v>
      </c>
      <c r="D232" s="40">
        <v>30</v>
      </c>
      <c r="E232" s="49">
        <v>0.03</v>
      </c>
      <c r="F232" s="35">
        <v>145.38</v>
      </c>
      <c r="G232" s="364">
        <f t="shared" si="11"/>
        <v>145.38</v>
      </c>
    </row>
    <row r="233" spans="1:7" ht="15.75" customHeight="1" x14ac:dyDescent="0.2">
      <c r="A233" s="564"/>
      <c r="B233" s="125">
        <v>11017</v>
      </c>
      <c r="C233" s="36" t="s">
        <v>225</v>
      </c>
      <c r="D233" s="40">
        <v>30</v>
      </c>
      <c r="E233" s="49">
        <v>0.03</v>
      </c>
      <c r="F233" s="35">
        <v>151.38</v>
      </c>
      <c r="G233" s="364">
        <f t="shared" si="11"/>
        <v>151.38</v>
      </c>
    </row>
    <row r="234" spans="1:7" ht="15.75" customHeight="1" x14ac:dyDescent="0.2">
      <c r="A234" s="564"/>
      <c r="B234" s="125">
        <v>11018</v>
      </c>
      <c r="C234" s="36" t="s">
        <v>226</v>
      </c>
      <c r="D234" s="40">
        <v>18</v>
      </c>
      <c r="E234" s="49">
        <v>0.03</v>
      </c>
      <c r="F234" s="35">
        <v>260.38200000000001</v>
      </c>
      <c r="G234" s="364">
        <f t="shared" si="11"/>
        <v>260.38</v>
      </c>
    </row>
    <row r="235" spans="1:7" ht="15.75" customHeight="1" x14ac:dyDescent="0.2">
      <c r="A235" s="564"/>
      <c r="B235" s="125">
        <v>11019</v>
      </c>
      <c r="C235" s="36" t="s">
        <v>227</v>
      </c>
      <c r="D235" s="40">
        <v>18</v>
      </c>
      <c r="E235" s="49">
        <v>0.03</v>
      </c>
      <c r="F235" s="35">
        <v>261.88</v>
      </c>
      <c r="G235" s="364">
        <f t="shared" si="11"/>
        <v>261.88</v>
      </c>
    </row>
    <row r="236" spans="1:7" ht="15.75" customHeight="1" x14ac:dyDescent="0.2">
      <c r="A236" s="564"/>
      <c r="B236" s="125">
        <v>11020</v>
      </c>
      <c r="C236" s="36" t="s">
        <v>228</v>
      </c>
      <c r="D236" s="40">
        <v>18</v>
      </c>
      <c r="E236" s="49">
        <v>0.03</v>
      </c>
      <c r="F236" s="35">
        <v>263.08</v>
      </c>
      <c r="G236" s="364">
        <f t="shared" si="11"/>
        <v>263.08</v>
      </c>
    </row>
    <row r="237" spans="1:7" ht="15.75" customHeight="1" x14ac:dyDescent="0.2">
      <c r="A237" s="564"/>
      <c r="B237" s="125">
        <v>11021</v>
      </c>
      <c r="C237" s="36" t="s">
        <v>229</v>
      </c>
      <c r="D237" s="40">
        <v>18</v>
      </c>
      <c r="E237" s="49">
        <v>0.03</v>
      </c>
      <c r="F237" s="35">
        <v>264.08</v>
      </c>
      <c r="G237" s="364">
        <f t="shared" si="11"/>
        <v>264.08</v>
      </c>
    </row>
    <row r="238" spans="1:7" ht="15.75" customHeight="1" x14ac:dyDescent="0.2">
      <c r="A238" s="564"/>
      <c r="B238" s="125">
        <v>11022</v>
      </c>
      <c r="C238" s="36" t="s">
        <v>230</v>
      </c>
      <c r="D238" s="40">
        <v>18</v>
      </c>
      <c r="E238" s="49">
        <v>0.03</v>
      </c>
      <c r="F238" s="35">
        <v>267.18</v>
      </c>
      <c r="G238" s="364">
        <f t="shared" si="11"/>
        <v>267.18</v>
      </c>
    </row>
    <row r="239" spans="1:7" ht="15.75" customHeight="1" x14ac:dyDescent="0.2">
      <c r="A239" s="564"/>
      <c r="B239" s="125">
        <v>11023</v>
      </c>
      <c r="C239" s="36" t="s">
        <v>231</v>
      </c>
      <c r="D239" s="40">
        <v>12</v>
      </c>
      <c r="E239" s="49">
        <v>0.03</v>
      </c>
      <c r="F239" s="35">
        <v>348.88</v>
      </c>
      <c r="G239" s="364">
        <f t="shared" si="11"/>
        <v>348.88</v>
      </c>
    </row>
    <row r="240" spans="1:7" ht="15.75" customHeight="1" x14ac:dyDescent="0.2">
      <c r="A240" s="564"/>
      <c r="B240" s="125">
        <v>11024</v>
      </c>
      <c r="C240" s="36" t="s">
        <v>232</v>
      </c>
      <c r="D240" s="40">
        <v>12</v>
      </c>
      <c r="E240" s="49">
        <v>0.03</v>
      </c>
      <c r="F240" s="35">
        <v>349.48</v>
      </c>
      <c r="G240" s="364">
        <f t="shared" ref="G240:G271" si="12">ROUND((F240-F240/100*$F$10),2)</f>
        <v>349.48</v>
      </c>
    </row>
    <row r="241" spans="1:7" ht="15.75" customHeight="1" x14ac:dyDescent="0.2">
      <c r="A241" s="564"/>
      <c r="B241" s="125">
        <v>11025</v>
      </c>
      <c r="C241" s="36" t="s">
        <v>233</v>
      </c>
      <c r="D241" s="40">
        <v>12</v>
      </c>
      <c r="E241" s="49">
        <v>0.03</v>
      </c>
      <c r="F241" s="35">
        <v>350.08</v>
      </c>
      <c r="G241" s="364">
        <f t="shared" si="12"/>
        <v>350.08</v>
      </c>
    </row>
    <row r="242" spans="1:7" ht="15.75" customHeight="1" x14ac:dyDescent="0.2">
      <c r="A242" s="564"/>
      <c r="B242" s="125">
        <v>11026</v>
      </c>
      <c r="C242" s="36" t="s">
        <v>234</v>
      </c>
      <c r="D242" s="40">
        <v>12</v>
      </c>
      <c r="E242" s="49">
        <v>0.03</v>
      </c>
      <c r="F242" s="35">
        <v>352.48</v>
      </c>
      <c r="G242" s="364">
        <f t="shared" si="12"/>
        <v>352.48</v>
      </c>
    </row>
    <row r="243" spans="1:7" ht="15.75" customHeight="1" x14ac:dyDescent="0.2">
      <c r="A243" s="564"/>
      <c r="B243" s="125">
        <v>11027</v>
      </c>
      <c r="C243" s="36" t="s">
        <v>235</v>
      </c>
      <c r="D243" s="40">
        <v>12</v>
      </c>
      <c r="E243" s="49">
        <v>0.03</v>
      </c>
      <c r="F243" s="35">
        <v>418.08</v>
      </c>
      <c r="G243" s="364">
        <f t="shared" si="12"/>
        <v>418.08</v>
      </c>
    </row>
    <row r="244" spans="1:7" ht="15.75" customHeight="1" x14ac:dyDescent="0.2">
      <c r="A244" s="564"/>
      <c r="B244" s="125">
        <v>11028</v>
      </c>
      <c r="C244" s="36" t="s">
        <v>236</v>
      </c>
      <c r="D244" s="40">
        <v>12</v>
      </c>
      <c r="E244" s="49">
        <v>0.03</v>
      </c>
      <c r="F244" s="35">
        <v>419.88</v>
      </c>
      <c r="G244" s="364">
        <f t="shared" si="12"/>
        <v>419.88</v>
      </c>
    </row>
    <row r="245" spans="1:7" ht="15.75" customHeight="1" x14ac:dyDescent="0.2">
      <c r="A245" s="564"/>
      <c r="B245" s="125">
        <v>11029</v>
      </c>
      <c r="C245" s="36" t="s">
        <v>237</v>
      </c>
      <c r="D245" s="40">
        <v>10</v>
      </c>
      <c r="E245" s="49">
        <v>0.03</v>
      </c>
      <c r="F245" s="35">
        <v>748.28</v>
      </c>
      <c r="G245" s="364">
        <f t="shared" si="12"/>
        <v>748.28</v>
      </c>
    </row>
    <row r="246" spans="1:7" ht="15.75" customHeight="1" x14ac:dyDescent="0.2">
      <c r="A246" s="564"/>
      <c r="B246" s="125">
        <v>11030</v>
      </c>
      <c r="C246" s="32" t="s">
        <v>238</v>
      </c>
      <c r="D246" s="44">
        <v>10</v>
      </c>
      <c r="E246" s="49">
        <v>0.03</v>
      </c>
      <c r="F246" s="35">
        <v>768.88</v>
      </c>
      <c r="G246" s="364">
        <f t="shared" si="12"/>
        <v>768.88</v>
      </c>
    </row>
    <row r="247" spans="1:7" ht="15.75" customHeight="1" x14ac:dyDescent="0.2">
      <c r="A247" s="564"/>
      <c r="B247" s="125">
        <v>11031</v>
      </c>
      <c r="C247" s="36" t="s">
        <v>239</v>
      </c>
      <c r="D247" s="40">
        <v>10</v>
      </c>
      <c r="E247" s="49">
        <v>0.03</v>
      </c>
      <c r="F247" s="35">
        <v>810.18</v>
      </c>
      <c r="G247" s="364">
        <f t="shared" si="12"/>
        <v>810.18</v>
      </c>
    </row>
    <row r="248" spans="1:7" ht="15.75" customHeight="1" x14ac:dyDescent="0.2">
      <c r="A248" s="564"/>
      <c r="B248" s="125">
        <v>11032</v>
      </c>
      <c r="C248" s="36" t="s">
        <v>240</v>
      </c>
      <c r="D248" s="40">
        <v>10</v>
      </c>
      <c r="E248" s="49">
        <v>0.03</v>
      </c>
      <c r="F248" s="35">
        <v>638.78</v>
      </c>
      <c r="G248" s="364">
        <f t="shared" si="12"/>
        <v>638.78</v>
      </c>
    </row>
    <row r="249" spans="1:7" ht="15.75" customHeight="1" x14ac:dyDescent="0.2">
      <c r="A249" s="564"/>
      <c r="B249" s="125">
        <v>11033</v>
      </c>
      <c r="C249" s="36" t="s">
        <v>241</v>
      </c>
      <c r="D249" s="40">
        <v>8</v>
      </c>
      <c r="E249" s="49">
        <v>0.03</v>
      </c>
      <c r="F249" s="35">
        <v>638.88</v>
      </c>
      <c r="G249" s="364">
        <f t="shared" si="12"/>
        <v>638.88</v>
      </c>
    </row>
    <row r="250" spans="1:7" ht="15.75" customHeight="1" x14ac:dyDescent="0.2">
      <c r="A250" s="564"/>
      <c r="B250" s="125">
        <v>11034</v>
      </c>
      <c r="C250" s="36" t="s">
        <v>242</v>
      </c>
      <c r="D250" s="40">
        <v>8</v>
      </c>
      <c r="E250" s="49">
        <v>0.03</v>
      </c>
      <c r="F250" s="35">
        <v>655.08000000000004</v>
      </c>
      <c r="G250" s="364">
        <f t="shared" si="12"/>
        <v>655.08000000000004</v>
      </c>
    </row>
    <row r="251" spans="1:7" ht="15.75" customHeight="1" x14ac:dyDescent="0.2">
      <c r="A251" s="564"/>
      <c r="B251" s="125">
        <v>11035</v>
      </c>
      <c r="C251" s="36" t="s">
        <v>243</v>
      </c>
      <c r="D251" s="40">
        <v>8</v>
      </c>
      <c r="E251" s="49">
        <v>0.03</v>
      </c>
      <c r="F251" s="35">
        <v>668.08</v>
      </c>
      <c r="G251" s="364">
        <f t="shared" si="12"/>
        <v>668.08</v>
      </c>
    </row>
    <row r="252" spans="1:7" ht="15.75" customHeight="1" x14ac:dyDescent="0.2">
      <c r="A252" s="564"/>
      <c r="B252" s="125">
        <v>11036</v>
      </c>
      <c r="C252" s="36" t="s">
        <v>244</v>
      </c>
      <c r="D252" s="40">
        <v>4</v>
      </c>
      <c r="E252" s="49">
        <v>0.03</v>
      </c>
      <c r="F252" s="35">
        <v>1058.8800000000001</v>
      </c>
      <c r="G252" s="364">
        <f t="shared" si="12"/>
        <v>1058.8800000000001</v>
      </c>
    </row>
    <row r="253" spans="1:7" ht="15.75" customHeight="1" x14ac:dyDescent="0.2">
      <c r="A253" s="564"/>
      <c r="B253" s="125">
        <v>11037</v>
      </c>
      <c r="C253" s="36" t="s">
        <v>245</v>
      </c>
      <c r="D253" s="40">
        <v>4</v>
      </c>
      <c r="E253" s="49">
        <v>0.03</v>
      </c>
      <c r="F253" s="35">
        <v>1068.8800000000001</v>
      </c>
      <c r="G253" s="364">
        <f t="shared" si="12"/>
        <v>1068.8800000000001</v>
      </c>
    </row>
    <row r="254" spans="1:7" ht="15.75" customHeight="1" x14ac:dyDescent="0.2">
      <c r="A254" s="564"/>
      <c r="B254" s="125">
        <v>11038</v>
      </c>
      <c r="C254" s="32" t="s">
        <v>246</v>
      </c>
      <c r="D254" s="44">
        <v>4</v>
      </c>
      <c r="E254" s="49">
        <v>0.03</v>
      </c>
      <c r="F254" s="35">
        <v>1078.78</v>
      </c>
      <c r="G254" s="364">
        <f t="shared" si="12"/>
        <v>1078.78</v>
      </c>
    </row>
    <row r="255" spans="1:7" ht="15.75" customHeight="1" x14ac:dyDescent="0.2">
      <c r="A255" s="564"/>
      <c r="B255" s="125">
        <v>11039</v>
      </c>
      <c r="C255" s="36" t="s">
        <v>247</v>
      </c>
      <c r="D255" s="40">
        <v>4</v>
      </c>
      <c r="E255" s="49">
        <v>0.03</v>
      </c>
      <c r="F255" s="35">
        <v>1082.3800000000001</v>
      </c>
      <c r="G255" s="364">
        <f t="shared" si="12"/>
        <v>1082.3800000000001</v>
      </c>
    </row>
    <row r="256" spans="1:7" ht="15.75" customHeight="1" x14ac:dyDescent="0.2">
      <c r="A256" s="564"/>
      <c r="B256" s="125">
        <v>11040</v>
      </c>
      <c r="C256" s="36" t="s">
        <v>248</v>
      </c>
      <c r="D256" s="40">
        <v>4</v>
      </c>
      <c r="E256" s="49">
        <v>0.03</v>
      </c>
      <c r="F256" s="35">
        <v>908.68</v>
      </c>
      <c r="G256" s="364">
        <f t="shared" si="12"/>
        <v>908.68</v>
      </c>
    </row>
    <row r="257" spans="1:7" ht="15.75" customHeight="1" x14ac:dyDescent="0.2">
      <c r="A257" s="564"/>
      <c r="B257" s="125">
        <v>11041</v>
      </c>
      <c r="C257" s="36" t="s">
        <v>249</v>
      </c>
      <c r="D257" s="40">
        <v>4</v>
      </c>
      <c r="E257" s="49">
        <v>0.03</v>
      </c>
      <c r="F257" s="35">
        <v>912.88</v>
      </c>
      <c r="G257" s="364">
        <f t="shared" si="12"/>
        <v>912.88</v>
      </c>
    </row>
    <row r="258" spans="1:7" ht="15.75" customHeight="1" x14ac:dyDescent="0.2">
      <c r="A258" s="564"/>
      <c r="B258" s="125">
        <v>11042</v>
      </c>
      <c r="C258" s="36" t="s">
        <v>250</v>
      </c>
      <c r="D258" s="40">
        <v>4</v>
      </c>
      <c r="E258" s="49">
        <v>0.03</v>
      </c>
      <c r="F258" s="389">
        <v>919.58</v>
      </c>
      <c r="G258" s="428">
        <f t="shared" si="12"/>
        <v>919.58</v>
      </c>
    </row>
    <row r="259" spans="1:7" ht="15.75" customHeight="1" thickBot="1" x14ac:dyDescent="0.25">
      <c r="A259" s="565"/>
      <c r="B259" s="429">
        <v>11043</v>
      </c>
      <c r="C259" s="365" t="s">
        <v>251</v>
      </c>
      <c r="D259" s="369">
        <v>4</v>
      </c>
      <c r="E259" s="384">
        <v>0.03</v>
      </c>
      <c r="F259" s="430">
        <v>968.58</v>
      </c>
      <c r="G259" s="431">
        <f t="shared" si="12"/>
        <v>968.58</v>
      </c>
    </row>
    <row r="260" spans="1:7" ht="20.25" customHeight="1" x14ac:dyDescent="0.2">
      <c r="A260" s="552"/>
      <c r="B260" s="124">
        <v>11301</v>
      </c>
      <c r="C260" s="73" t="s">
        <v>312</v>
      </c>
      <c r="D260" s="63">
        <v>100</v>
      </c>
      <c r="E260" s="80">
        <v>1.8749999999999999E-2</v>
      </c>
      <c r="F260" s="64">
        <v>81.38</v>
      </c>
      <c r="G260" s="153">
        <f t="shared" si="12"/>
        <v>81.38</v>
      </c>
    </row>
    <row r="261" spans="1:7" ht="20.25" customHeight="1" x14ac:dyDescent="0.2">
      <c r="A261" s="553"/>
      <c r="B261" s="125">
        <v>11302</v>
      </c>
      <c r="C261" s="36" t="s">
        <v>313</v>
      </c>
      <c r="D261" s="40">
        <v>80</v>
      </c>
      <c r="E261" s="49">
        <v>1.8749999999999999E-2</v>
      </c>
      <c r="F261" s="35">
        <v>133.47999999999999</v>
      </c>
      <c r="G261" s="154">
        <f t="shared" si="12"/>
        <v>133.47999999999999</v>
      </c>
    </row>
    <row r="262" spans="1:7" ht="20.25" customHeight="1" x14ac:dyDescent="0.2">
      <c r="A262" s="553"/>
      <c r="B262" s="125">
        <v>11303</v>
      </c>
      <c r="C262" s="36" t="s">
        <v>314</v>
      </c>
      <c r="D262" s="40">
        <v>80</v>
      </c>
      <c r="E262" s="49">
        <v>1.8749999999999999E-2</v>
      </c>
      <c r="F262" s="35">
        <v>78.680000000000007</v>
      </c>
      <c r="G262" s="154">
        <f t="shared" si="12"/>
        <v>78.680000000000007</v>
      </c>
    </row>
    <row r="263" spans="1:7" ht="20.25" customHeight="1" x14ac:dyDescent="0.2">
      <c r="A263" s="553"/>
      <c r="B263" s="125">
        <v>11304</v>
      </c>
      <c r="C263" s="36" t="s">
        <v>315</v>
      </c>
      <c r="D263" s="40">
        <v>60</v>
      </c>
      <c r="E263" s="49">
        <v>1.8749999999999999E-2</v>
      </c>
      <c r="F263" s="35">
        <v>124.08</v>
      </c>
      <c r="G263" s="154">
        <f t="shared" si="12"/>
        <v>124.08</v>
      </c>
    </row>
    <row r="264" spans="1:7" ht="20.25" customHeight="1" x14ac:dyDescent="0.2">
      <c r="A264" s="553"/>
      <c r="B264" s="125">
        <v>11305</v>
      </c>
      <c r="C264" s="36" t="s">
        <v>316</v>
      </c>
      <c r="D264" s="40">
        <v>60</v>
      </c>
      <c r="E264" s="49">
        <v>1.8749999999999999E-2</v>
      </c>
      <c r="F264" s="35">
        <v>121.08</v>
      </c>
      <c r="G264" s="154">
        <f t="shared" si="12"/>
        <v>121.08</v>
      </c>
    </row>
    <row r="265" spans="1:7" ht="20.25" customHeight="1" x14ac:dyDescent="0.2">
      <c r="A265" s="553"/>
      <c r="B265" s="125">
        <v>11306</v>
      </c>
      <c r="C265" s="36" t="s">
        <v>317</v>
      </c>
      <c r="D265" s="40">
        <v>60</v>
      </c>
      <c r="E265" s="49">
        <v>1.8749999999999999E-2</v>
      </c>
      <c r="F265" s="35">
        <v>148.88</v>
      </c>
      <c r="G265" s="154">
        <f t="shared" si="12"/>
        <v>148.88</v>
      </c>
    </row>
    <row r="266" spans="1:7" ht="20.25" customHeight="1" x14ac:dyDescent="0.2">
      <c r="A266" s="553"/>
      <c r="B266" s="125">
        <v>11307</v>
      </c>
      <c r="C266" s="36" t="s">
        <v>318</v>
      </c>
      <c r="D266" s="40">
        <v>40</v>
      </c>
      <c r="E266" s="49">
        <v>1.8749999999999999E-2</v>
      </c>
      <c r="F266" s="35">
        <v>260.88</v>
      </c>
      <c r="G266" s="154">
        <f t="shared" si="12"/>
        <v>260.88</v>
      </c>
    </row>
    <row r="267" spans="1:7" ht="20.25" customHeight="1" x14ac:dyDescent="0.2">
      <c r="A267" s="553"/>
      <c r="B267" s="125">
        <v>11308</v>
      </c>
      <c r="C267" s="36" t="s">
        <v>319</v>
      </c>
      <c r="D267" s="40">
        <v>30</v>
      </c>
      <c r="E267" s="49">
        <v>1.8749999999999999E-2</v>
      </c>
      <c r="F267" s="35">
        <v>206.88</v>
      </c>
      <c r="G267" s="154">
        <f t="shared" si="12"/>
        <v>206.88</v>
      </c>
    </row>
    <row r="268" spans="1:7" ht="20.25" customHeight="1" x14ac:dyDescent="0.2">
      <c r="A268" s="553"/>
      <c r="B268" s="125">
        <v>11309</v>
      </c>
      <c r="C268" s="36" t="s">
        <v>320</v>
      </c>
      <c r="D268" s="40">
        <v>25</v>
      </c>
      <c r="E268" s="49">
        <v>1.8749999999999999E-2</v>
      </c>
      <c r="F268" s="35">
        <v>344.88</v>
      </c>
      <c r="G268" s="154">
        <f t="shared" si="12"/>
        <v>344.88</v>
      </c>
    </row>
    <row r="269" spans="1:7" ht="20.25" customHeight="1" thickBot="1" x14ac:dyDescent="0.25">
      <c r="A269" s="556"/>
      <c r="B269" s="332">
        <v>11310</v>
      </c>
      <c r="C269" s="156" t="s">
        <v>321</v>
      </c>
      <c r="D269" s="258">
        <v>25</v>
      </c>
      <c r="E269" s="270">
        <v>1.8749999999999999E-2</v>
      </c>
      <c r="F269" s="84">
        <v>528.88</v>
      </c>
      <c r="G269" s="260">
        <f t="shared" si="12"/>
        <v>528.88</v>
      </c>
    </row>
    <row r="270" spans="1:7" ht="20.25" customHeight="1" x14ac:dyDescent="0.2">
      <c r="A270" s="566"/>
      <c r="B270" s="331">
        <v>11401</v>
      </c>
      <c r="C270" s="263" t="s">
        <v>322</v>
      </c>
      <c r="D270" s="264">
        <v>100</v>
      </c>
      <c r="E270" s="267">
        <v>1.8749999999999999E-2</v>
      </c>
      <c r="F270" s="295">
        <v>127.88</v>
      </c>
      <c r="G270" s="255">
        <f t="shared" si="12"/>
        <v>127.88</v>
      </c>
    </row>
    <row r="271" spans="1:7" ht="20.25" customHeight="1" x14ac:dyDescent="0.2">
      <c r="A271" s="567"/>
      <c r="B271" s="125">
        <v>11402</v>
      </c>
      <c r="C271" s="36" t="s">
        <v>323</v>
      </c>
      <c r="D271" s="40">
        <v>80</v>
      </c>
      <c r="E271" s="49">
        <v>1.8749999999999999E-2</v>
      </c>
      <c r="F271" s="52">
        <v>153.88</v>
      </c>
      <c r="G271" s="154">
        <f t="shared" si="12"/>
        <v>153.88</v>
      </c>
    </row>
    <row r="272" spans="1:7" ht="20.25" customHeight="1" x14ac:dyDescent="0.2">
      <c r="A272" s="567"/>
      <c r="B272" s="125">
        <v>11403</v>
      </c>
      <c r="C272" s="36" t="s">
        <v>324</v>
      </c>
      <c r="D272" s="40">
        <v>80</v>
      </c>
      <c r="E272" s="49">
        <v>1.8749999999999999E-2</v>
      </c>
      <c r="F272" s="52">
        <v>120.88</v>
      </c>
      <c r="G272" s="154">
        <f t="shared" ref="G272:G280" si="13">ROUND((F272-F272/100*$F$10),2)</f>
        <v>120.88</v>
      </c>
    </row>
    <row r="273" spans="1:7" ht="20.25" customHeight="1" x14ac:dyDescent="0.2">
      <c r="A273" s="567"/>
      <c r="B273" s="125">
        <v>11404</v>
      </c>
      <c r="C273" s="36" t="s">
        <v>325</v>
      </c>
      <c r="D273" s="40">
        <v>60</v>
      </c>
      <c r="E273" s="49">
        <v>1.8749999999999999E-2</v>
      </c>
      <c r="F273" s="53">
        <v>155.88</v>
      </c>
      <c r="G273" s="154">
        <f t="shared" si="13"/>
        <v>155.88</v>
      </c>
    </row>
    <row r="274" spans="1:7" ht="20.25" customHeight="1" x14ac:dyDescent="0.2">
      <c r="A274" s="567"/>
      <c r="B274" s="125">
        <v>11405</v>
      </c>
      <c r="C274" s="36" t="s">
        <v>326</v>
      </c>
      <c r="D274" s="40">
        <v>60</v>
      </c>
      <c r="E274" s="49">
        <v>1.8749999999999999E-2</v>
      </c>
      <c r="F274" s="53">
        <v>140.88</v>
      </c>
      <c r="G274" s="154">
        <f t="shared" si="13"/>
        <v>140.88</v>
      </c>
    </row>
    <row r="275" spans="1:7" ht="20.25" customHeight="1" x14ac:dyDescent="0.2">
      <c r="A275" s="567"/>
      <c r="B275" s="125">
        <v>11406</v>
      </c>
      <c r="C275" s="36" t="s">
        <v>327</v>
      </c>
      <c r="D275" s="40">
        <v>60</v>
      </c>
      <c r="E275" s="49">
        <v>1.8749999999999999E-2</v>
      </c>
      <c r="F275" s="52">
        <v>184.08</v>
      </c>
      <c r="G275" s="154">
        <f t="shared" si="13"/>
        <v>184.08</v>
      </c>
    </row>
    <row r="276" spans="1:7" ht="20.25" customHeight="1" x14ac:dyDescent="0.2">
      <c r="A276" s="567"/>
      <c r="B276" s="125">
        <v>11407</v>
      </c>
      <c r="C276" s="36" t="s">
        <v>328</v>
      </c>
      <c r="D276" s="40">
        <v>40</v>
      </c>
      <c r="E276" s="49">
        <v>1.8749999999999999E-2</v>
      </c>
      <c r="F276" s="52">
        <v>241.88</v>
      </c>
      <c r="G276" s="154">
        <f t="shared" si="13"/>
        <v>241.88</v>
      </c>
    </row>
    <row r="277" spans="1:7" ht="20.25" customHeight="1" x14ac:dyDescent="0.2">
      <c r="A277" s="567"/>
      <c r="B277" s="125">
        <v>11408</v>
      </c>
      <c r="C277" s="36" t="s">
        <v>329</v>
      </c>
      <c r="D277" s="40">
        <v>30</v>
      </c>
      <c r="E277" s="49">
        <v>1.8749999999999999E-2</v>
      </c>
      <c r="F277" s="53">
        <v>247.88</v>
      </c>
      <c r="G277" s="154">
        <f t="shared" si="13"/>
        <v>247.88</v>
      </c>
    </row>
    <row r="278" spans="1:7" ht="20.25" customHeight="1" x14ac:dyDescent="0.2">
      <c r="A278" s="567"/>
      <c r="B278" s="125">
        <v>11409</v>
      </c>
      <c r="C278" s="36" t="s">
        <v>330</v>
      </c>
      <c r="D278" s="40">
        <v>25</v>
      </c>
      <c r="E278" s="49">
        <v>1.8749999999999999E-2</v>
      </c>
      <c r="F278" s="53">
        <v>348.88</v>
      </c>
      <c r="G278" s="154">
        <f t="shared" si="13"/>
        <v>348.88</v>
      </c>
    </row>
    <row r="279" spans="1:7" ht="20.25" customHeight="1" thickBot="1" x14ac:dyDescent="0.25">
      <c r="A279" s="568"/>
      <c r="B279" s="332">
        <v>11410</v>
      </c>
      <c r="C279" s="156" t="s">
        <v>331</v>
      </c>
      <c r="D279" s="258">
        <v>25</v>
      </c>
      <c r="E279" s="270">
        <v>1.8749999999999999E-2</v>
      </c>
      <c r="F279" s="281">
        <v>543.88</v>
      </c>
      <c r="G279" s="260">
        <f t="shared" si="13"/>
        <v>543.88</v>
      </c>
    </row>
    <row r="280" spans="1:7" ht="98.25" customHeight="1" thickBot="1" x14ac:dyDescent="0.25">
      <c r="A280" s="291"/>
      <c r="B280" s="337">
        <v>11311</v>
      </c>
      <c r="C280" s="292" t="s">
        <v>332</v>
      </c>
      <c r="D280" s="293">
        <v>60</v>
      </c>
      <c r="E280" s="294">
        <v>1.9E-2</v>
      </c>
      <c r="F280" s="273">
        <v>113.88</v>
      </c>
      <c r="G280" s="261">
        <f t="shared" si="13"/>
        <v>113.88</v>
      </c>
    </row>
    <row r="281" spans="1:7" ht="20.100000000000001" customHeight="1" thickBot="1" x14ac:dyDescent="0.25">
      <c r="A281" s="605" t="s">
        <v>655</v>
      </c>
      <c r="B281" s="606"/>
      <c r="C281" s="606"/>
      <c r="D281" s="606"/>
      <c r="E281" s="606"/>
      <c r="F281" s="606"/>
      <c r="G281" s="607"/>
    </row>
    <row r="282" spans="1:7" ht="18.75" customHeight="1" x14ac:dyDescent="0.2">
      <c r="A282" s="555"/>
      <c r="B282" s="331">
        <v>11501</v>
      </c>
      <c r="C282" s="263" t="s">
        <v>552</v>
      </c>
      <c r="D282" s="252">
        <v>500</v>
      </c>
      <c r="E282" s="267">
        <v>0.03</v>
      </c>
      <c r="F282" s="418">
        <v>8.58</v>
      </c>
      <c r="G282" s="255">
        <f t="shared" ref="G282:G313" si="14">ROUND((F282-F282/100*$F$10),2)</f>
        <v>8.58</v>
      </c>
    </row>
    <row r="283" spans="1:7" ht="18.75" customHeight="1" x14ac:dyDescent="0.2">
      <c r="A283" s="553"/>
      <c r="B283" s="125">
        <v>11502</v>
      </c>
      <c r="C283" s="36" t="s">
        <v>553</v>
      </c>
      <c r="D283" s="37">
        <v>300</v>
      </c>
      <c r="E283" s="49">
        <v>0.03</v>
      </c>
      <c r="F283" s="419">
        <v>14.98</v>
      </c>
      <c r="G283" s="154">
        <f t="shared" si="14"/>
        <v>14.98</v>
      </c>
    </row>
    <row r="284" spans="1:7" ht="18.75" customHeight="1" x14ac:dyDescent="0.2">
      <c r="A284" s="553"/>
      <c r="B284" s="125">
        <v>11503</v>
      </c>
      <c r="C284" s="36" t="s">
        <v>554</v>
      </c>
      <c r="D284" s="37">
        <v>150</v>
      </c>
      <c r="E284" s="49">
        <v>0.03</v>
      </c>
      <c r="F284" s="419">
        <v>29.08</v>
      </c>
      <c r="G284" s="154">
        <f t="shared" si="14"/>
        <v>29.08</v>
      </c>
    </row>
    <row r="285" spans="1:7" ht="18.75" customHeight="1" x14ac:dyDescent="0.2">
      <c r="A285" s="553"/>
      <c r="B285" s="125">
        <v>11504</v>
      </c>
      <c r="C285" s="36" t="s">
        <v>555</v>
      </c>
      <c r="D285" s="37">
        <v>80</v>
      </c>
      <c r="E285" s="49">
        <v>0.03</v>
      </c>
      <c r="F285" s="419">
        <v>58.08</v>
      </c>
      <c r="G285" s="154">
        <f t="shared" si="14"/>
        <v>58.08</v>
      </c>
    </row>
    <row r="286" spans="1:7" ht="18.75" customHeight="1" x14ac:dyDescent="0.2">
      <c r="A286" s="553"/>
      <c r="B286" s="125">
        <v>11505</v>
      </c>
      <c r="C286" s="36" t="s">
        <v>556</v>
      </c>
      <c r="D286" s="37">
        <v>40</v>
      </c>
      <c r="E286" s="49">
        <v>0.03</v>
      </c>
      <c r="F286" s="419">
        <v>94.18</v>
      </c>
      <c r="G286" s="154">
        <f t="shared" si="14"/>
        <v>94.18</v>
      </c>
    </row>
    <row r="287" spans="1:7" ht="18.75" customHeight="1" x14ac:dyDescent="0.2">
      <c r="A287" s="553"/>
      <c r="B287" s="125">
        <v>11506</v>
      </c>
      <c r="C287" s="36" t="s">
        <v>557</v>
      </c>
      <c r="D287" s="37">
        <v>24</v>
      </c>
      <c r="E287" s="49">
        <v>0.03</v>
      </c>
      <c r="F287" s="419">
        <v>185.08</v>
      </c>
      <c r="G287" s="154">
        <f t="shared" si="14"/>
        <v>185.08</v>
      </c>
    </row>
    <row r="288" spans="1:7" ht="18.75" customHeight="1" x14ac:dyDescent="0.2">
      <c r="A288" s="553"/>
      <c r="B288" s="125">
        <v>11507</v>
      </c>
      <c r="C288" s="36" t="s">
        <v>558</v>
      </c>
      <c r="D288" s="40">
        <v>16</v>
      </c>
      <c r="E288" s="49">
        <v>0.03</v>
      </c>
      <c r="F288" s="419">
        <v>372.48</v>
      </c>
      <c r="G288" s="154">
        <f t="shared" si="14"/>
        <v>372.48</v>
      </c>
    </row>
    <row r="289" spans="1:7" ht="18.75" customHeight="1" x14ac:dyDescent="0.2">
      <c r="A289" s="553"/>
      <c r="B289" s="125">
        <v>11508</v>
      </c>
      <c r="C289" s="36" t="s">
        <v>559</v>
      </c>
      <c r="D289" s="40">
        <v>8</v>
      </c>
      <c r="E289" s="49">
        <v>0.03</v>
      </c>
      <c r="F289" s="419">
        <v>558.88</v>
      </c>
      <c r="G289" s="154">
        <f t="shared" si="14"/>
        <v>558.88</v>
      </c>
    </row>
    <row r="290" spans="1:7" ht="18.75" customHeight="1" x14ac:dyDescent="0.2">
      <c r="A290" s="553"/>
      <c r="B290" s="125">
        <v>11509</v>
      </c>
      <c r="C290" s="36" t="s">
        <v>560</v>
      </c>
      <c r="D290" s="40" t="s">
        <v>530</v>
      </c>
      <c r="E290" s="49">
        <v>0.03</v>
      </c>
      <c r="F290" s="419">
        <v>838.88</v>
      </c>
      <c r="G290" s="154">
        <f t="shared" si="14"/>
        <v>838.88</v>
      </c>
    </row>
    <row r="291" spans="1:7" ht="18.75" customHeight="1" thickBot="1" x14ac:dyDescent="0.25">
      <c r="A291" s="556"/>
      <c r="B291" s="332">
        <v>11510</v>
      </c>
      <c r="C291" s="156" t="s">
        <v>561</v>
      </c>
      <c r="D291" s="258" t="s">
        <v>531</v>
      </c>
      <c r="E291" s="270">
        <v>0.03</v>
      </c>
      <c r="F291" s="419">
        <v>1738.38</v>
      </c>
      <c r="G291" s="260">
        <f t="shared" si="14"/>
        <v>1738.38</v>
      </c>
    </row>
    <row r="292" spans="1:7" ht="18.75" customHeight="1" x14ac:dyDescent="0.2">
      <c r="A292" s="552"/>
      <c r="B292" s="124">
        <v>11601</v>
      </c>
      <c r="C292" s="73" t="s">
        <v>566</v>
      </c>
      <c r="D292" s="71">
        <v>600</v>
      </c>
      <c r="E292" s="80">
        <v>0.03</v>
      </c>
      <c r="F292" s="418">
        <v>7.28</v>
      </c>
      <c r="G292" s="153">
        <f t="shared" si="14"/>
        <v>7.28</v>
      </c>
    </row>
    <row r="293" spans="1:7" ht="18.75" customHeight="1" x14ac:dyDescent="0.2">
      <c r="A293" s="553"/>
      <c r="B293" s="125">
        <v>11602</v>
      </c>
      <c r="C293" s="36" t="s">
        <v>567</v>
      </c>
      <c r="D293" s="37">
        <v>400</v>
      </c>
      <c r="E293" s="49">
        <v>0.03</v>
      </c>
      <c r="F293" s="419">
        <v>13.88</v>
      </c>
      <c r="G293" s="154">
        <f t="shared" si="14"/>
        <v>13.88</v>
      </c>
    </row>
    <row r="294" spans="1:7" ht="18.75" customHeight="1" x14ac:dyDescent="0.2">
      <c r="A294" s="553"/>
      <c r="B294" s="125">
        <v>11603</v>
      </c>
      <c r="C294" s="36" t="s">
        <v>568</v>
      </c>
      <c r="D294" s="37">
        <v>200</v>
      </c>
      <c r="E294" s="49">
        <v>0.03</v>
      </c>
      <c r="F294" s="419">
        <v>26.18</v>
      </c>
      <c r="G294" s="154">
        <f t="shared" si="14"/>
        <v>26.18</v>
      </c>
    </row>
    <row r="295" spans="1:7" ht="18.75" customHeight="1" x14ac:dyDescent="0.2">
      <c r="A295" s="553"/>
      <c r="B295" s="125">
        <v>11604</v>
      </c>
      <c r="C295" s="36" t="s">
        <v>569</v>
      </c>
      <c r="D295" s="40">
        <v>90</v>
      </c>
      <c r="E295" s="49">
        <v>0.03</v>
      </c>
      <c r="F295" s="419">
        <v>49.88</v>
      </c>
      <c r="G295" s="154">
        <f t="shared" si="14"/>
        <v>49.88</v>
      </c>
    </row>
    <row r="296" spans="1:7" ht="18.75" customHeight="1" x14ac:dyDescent="0.2">
      <c r="A296" s="553"/>
      <c r="B296" s="125">
        <v>11605</v>
      </c>
      <c r="C296" s="36" t="s">
        <v>570</v>
      </c>
      <c r="D296" s="40">
        <v>50</v>
      </c>
      <c r="E296" s="49">
        <v>0.03</v>
      </c>
      <c r="F296" s="419">
        <v>86.48</v>
      </c>
      <c r="G296" s="154">
        <f t="shared" si="14"/>
        <v>86.48</v>
      </c>
    </row>
    <row r="297" spans="1:7" ht="18.75" customHeight="1" x14ac:dyDescent="0.2">
      <c r="A297" s="553"/>
      <c r="B297" s="125">
        <v>11606</v>
      </c>
      <c r="C297" s="36" t="s">
        <v>571</v>
      </c>
      <c r="D297" s="40">
        <v>30</v>
      </c>
      <c r="E297" s="49">
        <v>0.03</v>
      </c>
      <c r="F297" s="419">
        <v>157.58000000000001</v>
      </c>
      <c r="G297" s="154">
        <f t="shared" si="14"/>
        <v>157.58000000000001</v>
      </c>
    </row>
    <row r="298" spans="1:7" ht="18.75" customHeight="1" x14ac:dyDescent="0.2">
      <c r="A298" s="553"/>
      <c r="B298" s="125">
        <v>11607</v>
      </c>
      <c r="C298" s="36" t="s">
        <v>572</v>
      </c>
      <c r="D298" s="40">
        <v>18</v>
      </c>
      <c r="E298" s="49">
        <v>0.03</v>
      </c>
      <c r="F298" s="419">
        <v>346.08</v>
      </c>
      <c r="G298" s="154">
        <f t="shared" si="14"/>
        <v>346.08</v>
      </c>
    </row>
    <row r="299" spans="1:7" ht="18.75" customHeight="1" x14ac:dyDescent="0.2">
      <c r="A299" s="553"/>
      <c r="B299" s="125">
        <v>11608</v>
      </c>
      <c r="C299" s="36" t="s">
        <v>573</v>
      </c>
      <c r="D299" s="40">
        <v>12</v>
      </c>
      <c r="E299" s="49">
        <v>0.03</v>
      </c>
      <c r="F299" s="419">
        <v>508.68</v>
      </c>
      <c r="G299" s="154">
        <f t="shared" si="14"/>
        <v>508.68</v>
      </c>
    </row>
    <row r="300" spans="1:7" ht="18.75" customHeight="1" x14ac:dyDescent="0.2">
      <c r="A300" s="553"/>
      <c r="B300" s="125">
        <v>11609</v>
      </c>
      <c r="C300" s="36" t="s">
        <v>574</v>
      </c>
      <c r="D300" s="40">
        <v>6</v>
      </c>
      <c r="E300" s="49">
        <v>0.03</v>
      </c>
      <c r="F300" s="419">
        <v>649.58000000000004</v>
      </c>
      <c r="G300" s="154">
        <f t="shared" si="14"/>
        <v>649.58000000000004</v>
      </c>
    </row>
    <row r="301" spans="1:7" ht="18.75" customHeight="1" thickBot="1" x14ac:dyDescent="0.25">
      <c r="A301" s="597"/>
      <c r="B301" s="126">
        <v>11610</v>
      </c>
      <c r="C301" s="76" t="s">
        <v>575</v>
      </c>
      <c r="D301" s="69">
        <v>4</v>
      </c>
      <c r="E301" s="87">
        <v>0.03</v>
      </c>
      <c r="F301" s="419">
        <v>2058.08</v>
      </c>
      <c r="G301" s="178">
        <f t="shared" si="14"/>
        <v>2058.08</v>
      </c>
    </row>
    <row r="302" spans="1:7" ht="33" customHeight="1" x14ac:dyDescent="0.2">
      <c r="A302" s="618"/>
      <c r="B302" s="127">
        <v>11701</v>
      </c>
      <c r="C302" s="75" t="s">
        <v>580</v>
      </c>
      <c r="D302" s="66">
        <v>500</v>
      </c>
      <c r="E302" s="86">
        <v>0.03</v>
      </c>
      <c r="F302" s="418">
        <v>12.78</v>
      </c>
      <c r="G302" s="177">
        <f t="shared" si="14"/>
        <v>12.78</v>
      </c>
    </row>
    <row r="303" spans="1:7" ht="33" customHeight="1" x14ac:dyDescent="0.2">
      <c r="A303" s="553"/>
      <c r="B303" s="125">
        <v>11702</v>
      </c>
      <c r="C303" s="36" t="s">
        <v>581</v>
      </c>
      <c r="D303" s="40">
        <v>250</v>
      </c>
      <c r="E303" s="49">
        <v>0.03</v>
      </c>
      <c r="F303" s="419">
        <v>19.78</v>
      </c>
      <c r="G303" s="154">
        <f t="shared" si="14"/>
        <v>19.78</v>
      </c>
    </row>
    <row r="304" spans="1:7" ht="33" customHeight="1" thickBot="1" x14ac:dyDescent="0.25">
      <c r="A304" s="554"/>
      <c r="B304" s="333">
        <v>11703</v>
      </c>
      <c r="C304" s="81" t="s">
        <v>582</v>
      </c>
      <c r="D304" s="93">
        <v>125</v>
      </c>
      <c r="E304" s="94">
        <v>0.03</v>
      </c>
      <c r="F304" s="420">
        <v>33.78</v>
      </c>
      <c r="G304" s="179">
        <f t="shared" si="14"/>
        <v>33.78</v>
      </c>
    </row>
    <row r="305" spans="1:7" ht="21" customHeight="1" x14ac:dyDescent="0.2">
      <c r="A305" s="555"/>
      <c r="B305" s="331">
        <v>11704</v>
      </c>
      <c r="C305" s="263" t="s">
        <v>583</v>
      </c>
      <c r="D305" s="264">
        <v>250</v>
      </c>
      <c r="E305" s="267">
        <v>0.03</v>
      </c>
      <c r="F305" s="418">
        <v>21.28</v>
      </c>
      <c r="G305" s="255">
        <f t="shared" si="14"/>
        <v>21.28</v>
      </c>
    </row>
    <row r="306" spans="1:7" ht="21" customHeight="1" x14ac:dyDescent="0.2">
      <c r="A306" s="553"/>
      <c r="B306" s="125">
        <v>11705</v>
      </c>
      <c r="C306" s="36" t="s">
        <v>584</v>
      </c>
      <c r="D306" s="40">
        <v>200</v>
      </c>
      <c r="E306" s="49">
        <v>0.03</v>
      </c>
      <c r="F306" s="419">
        <v>29.38</v>
      </c>
      <c r="G306" s="154">
        <f t="shared" si="14"/>
        <v>29.38</v>
      </c>
    </row>
    <row r="307" spans="1:7" ht="21" customHeight="1" x14ac:dyDescent="0.2">
      <c r="A307" s="553"/>
      <c r="B307" s="125">
        <v>11706</v>
      </c>
      <c r="C307" s="36" t="s">
        <v>585</v>
      </c>
      <c r="D307" s="40">
        <v>200</v>
      </c>
      <c r="E307" s="49">
        <v>0.03</v>
      </c>
      <c r="F307" s="419">
        <v>38.880000000000003</v>
      </c>
      <c r="G307" s="154">
        <f t="shared" si="14"/>
        <v>38.880000000000003</v>
      </c>
    </row>
    <row r="308" spans="1:7" ht="21" customHeight="1" x14ac:dyDescent="0.2">
      <c r="A308" s="553"/>
      <c r="B308" s="125">
        <v>11707</v>
      </c>
      <c r="C308" s="36" t="s">
        <v>586</v>
      </c>
      <c r="D308" s="40">
        <v>200</v>
      </c>
      <c r="E308" s="49">
        <v>0.03</v>
      </c>
      <c r="F308" s="419">
        <v>34.78</v>
      </c>
      <c r="G308" s="154">
        <f t="shared" si="14"/>
        <v>34.78</v>
      </c>
    </row>
    <row r="309" spans="1:7" ht="21" customHeight="1" x14ac:dyDescent="0.2">
      <c r="A309" s="553"/>
      <c r="B309" s="125">
        <v>11708</v>
      </c>
      <c r="C309" s="36" t="s">
        <v>587</v>
      </c>
      <c r="D309" s="40">
        <v>100</v>
      </c>
      <c r="E309" s="49">
        <v>0.03</v>
      </c>
      <c r="F309" s="419">
        <v>47.68</v>
      </c>
      <c r="G309" s="154">
        <f t="shared" si="14"/>
        <v>47.68</v>
      </c>
    </row>
    <row r="310" spans="1:7" ht="21" customHeight="1" thickBot="1" x14ac:dyDescent="0.25">
      <c r="A310" s="556"/>
      <c r="B310" s="332">
        <v>11709</v>
      </c>
      <c r="C310" s="156" t="s">
        <v>588</v>
      </c>
      <c r="D310" s="258">
        <v>100</v>
      </c>
      <c r="E310" s="270">
        <v>0.03</v>
      </c>
      <c r="F310" s="420">
        <v>58.18</v>
      </c>
      <c r="G310" s="260">
        <f t="shared" si="14"/>
        <v>58.18</v>
      </c>
    </row>
    <row r="311" spans="1:7" ht="21" customHeight="1" x14ac:dyDescent="0.2">
      <c r="A311" s="555"/>
      <c r="B311" s="331">
        <v>11810</v>
      </c>
      <c r="C311" s="263" t="s">
        <v>589</v>
      </c>
      <c r="D311" s="252">
        <v>200</v>
      </c>
      <c r="E311" s="267">
        <v>1.8749999999999999E-2</v>
      </c>
      <c r="F311" s="418">
        <v>71.08</v>
      </c>
      <c r="G311" s="255">
        <f t="shared" si="14"/>
        <v>71.08</v>
      </c>
    </row>
    <row r="312" spans="1:7" ht="21" customHeight="1" x14ac:dyDescent="0.2">
      <c r="A312" s="553"/>
      <c r="B312" s="125">
        <v>11811</v>
      </c>
      <c r="C312" s="36" t="s">
        <v>590</v>
      </c>
      <c r="D312" s="40">
        <v>75</v>
      </c>
      <c r="E312" s="49">
        <v>1.8749999999999999E-2</v>
      </c>
      <c r="F312" s="419">
        <v>116.88</v>
      </c>
      <c r="G312" s="154">
        <f t="shared" si="14"/>
        <v>116.88</v>
      </c>
    </row>
    <row r="313" spans="1:7" ht="21" customHeight="1" x14ac:dyDescent="0.2">
      <c r="A313" s="553"/>
      <c r="B313" s="125">
        <v>11812</v>
      </c>
      <c r="C313" s="36" t="s">
        <v>591</v>
      </c>
      <c r="D313" s="40">
        <v>100</v>
      </c>
      <c r="E313" s="49">
        <v>1.8749999999999999E-2</v>
      </c>
      <c r="F313" s="419">
        <v>75.08</v>
      </c>
      <c r="G313" s="154">
        <f t="shared" si="14"/>
        <v>75.08</v>
      </c>
    </row>
    <row r="314" spans="1:7" ht="21" customHeight="1" x14ac:dyDescent="0.2">
      <c r="A314" s="553"/>
      <c r="B314" s="125">
        <v>11813</v>
      </c>
      <c r="C314" s="36" t="s">
        <v>592</v>
      </c>
      <c r="D314" s="40">
        <v>75</v>
      </c>
      <c r="E314" s="49">
        <v>1.8749999999999999E-2</v>
      </c>
      <c r="F314" s="419">
        <v>128.08000000000001</v>
      </c>
      <c r="G314" s="154">
        <f t="shared" ref="G314:G341" si="15">ROUND((F314-F314/100*$F$10),2)</f>
        <v>128.08000000000001</v>
      </c>
    </row>
    <row r="315" spans="1:7" ht="21" customHeight="1" x14ac:dyDescent="0.2">
      <c r="A315" s="553"/>
      <c r="B315" s="125">
        <v>11814</v>
      </c>
      <c r="C315" s="36" t="s">
        <v>593</v>
      </c>
      <c r="D315" s="40">
        <v>75</v>
      </c>
      <c r="E315" s="49">
        <v>1.8749999999999999E-2</v>
      </c>
      <c r="F315" s="419">
        <v>127.08</v>
      </c>
      <c r="G315" s="154">
        <f t="shared" si="15"/>
        <v>127.08</v>
      </c>
    </row>
    <row r="316" spans="1:7" ht="21" customHeight="1" thickBot="1" x14ac:dyDescent="0.25">
      <c r="A316" s="556"/>
      <c r="B316" s="332">
        <v>11815</v>
      </c>
      <c r="C316" s="156" t="s">
        <v>594</v>
      </c>
      <c r="D316" s="258">
        <v>40</v>
      </c>
      <c r="E316" s="270">
        <v>1.8749999999999999E-2</v>
      </c>
      <c r="F316" s="420">
        <v>244.88</v>
      </c>
      <c r="G316" s="260">
        <f t="shared" si="15"/>
        <v>244.88</v>
      </c>
    </row>
    <row r="317" spans="1:7" ht="21" customHeight="1" x14ac:dyDescent="0.2">
      <c r="A317" s="552"/>
      <c r="B317" s="124">
        <v>11901</v>
      </c>
      <c r="C317" s="73" t="s">
        <v>595</v>
      </c>
      <c r="D317" s="63">
        <v>150</v>
      </c>
      <c r="E317" s="80">
        <v>1.8749999999999999E-2</v>
      </c>
      <c r="F317" s="418">
        <v>120.88</v>
      </c>
      <c r="G317" s="153">
        <f t="shared" si="15"/>
        <v>120.88</v>
      </c>
    </row>
    <row r="318" spans="1:7" ht="21" customHeight="1" x14ac:dyDescent="0.2">
      <c r="A318" s="553"/>
      <c r="B318" s="125">
        <v>11902</v>
      </c>
      <c r="C318" s="36" t="s">
        <v>596</v>
      </c>
      <c r="D318" s="40">
        <v>75</v>
      </c>
      <c r="E318" s="49">
        <v>1.8749999999999999E-2</v>
      </c>
      <c r="F318" s="419">
        <v>143.88</v>
      </c>
      <c r="G318" s="154">
        <f t="shared" si="15"/>
        <v>143.88</v>
      </c>
    </row>
    <row r="319" spans="1:7" ht="21" customHeight="1" x14ac:dyDescent="0.2">
      <c r="A319" s="553"/>
      <c r="B319" s="125">
        <v>11903</v>
      </c>
      <c r="C319" s="36" t="s">
        <v>597</v>
      </c>
      <c r="D319" s="40">
        <v>100</v>
      </c>
      <c r="E319" s="49">
        <v>1.8749999999999999E-2</v>
      </c>
      <c r="F319" s="419">
        <v>98.88</v>
      </c>
      <c r="G319" s="154">
        <f t="shared" si="15"/>
        <v>98.88</v>
      </c>
    </row>
    <row r="320" spans="1:7" ht="21" customHeight="1" x14ac:dyDescent="0.2">
      <c r="A320" s="553"/>
      <c r="B320" s="125">
        <v>11904</v>
      </c>
      <c r="C320" s="36" t="s">
        <v>598</v>
      </c>
      <c r="D320" s="40">
        <v>60</v>
      </c>
      <c r="E320" s="49">
        <v>1.8749999999999999E-2</v>
      </c>
      <c r="F320" s="419">
        <v>150.88</v>
      </c>
      <c r="G320" s="154">
        <f t="shared" si="15"/>
        <v>150.88</v>
      </c>
    </row>
    <row r="321" spans="1:7" ht="21" customHeight="1" x14ac:dyDescent="0.2">
      <c r="A321" s="553"/>
      <c r="B321" s="125">
        <v>11905</v>
      </c>
      <c r="C321" s="36" t="s">
        <v>599</v>
      </c>
      <c r="D321" s="40">
        <v>60</v>
      </c>
      <c r="E321" s="49">
        <v>1.8749999999999999E-2</v>
      </c>
      <c r="F321" s="419">
        <v>181.88</v>
      </c>
      <c r="G321" s="154">
        <f t="shared" si="15"/>
        <v>181.88</v>
      </c>
    </row>
    <row r="322" spans="1:7" ht="21" customHeight="1" thickBot="1" x14ac:dyDescent="0.25">
      <c r="A322" s="556"/>
      <c r="B322" s="332">
        <v>11906</v>
      </c>
      <c r="C322" s="156" t="s">
        <v>600</v>
      </c>
      <c r="D322" s="258">
        <v>40</v>
      </c>
      <c r="E322" s="270">
        <v>1.8749999999999999E-2</v>
      </c>
      <c r="F322" s="420">
        <v>226.88</v>
      </c>
      <c r="G322" s="260">
        <f t="shared" si="15"/>
        <v>226.88</v>
      </c>
    </row>
    <row r="323" spans="1:7" ht="18" customHeight="1" x14ac:dyDescent="0.2">
      <c r="A323" s="552"/>
      <c r="B323" s="124">
        <v>12001</v>
      </c>
      <c r="C323" s="73" t="s">
        <v>601</v>
      </c>
      <c r="D323" s="63">
        <v>150</v>
      </c>
      <c r="E323" s="80">
        <v>1.8749999999999999E-2</v>
      </c>
      <c r="F323" s="418">
        <v>90.88</v>
      </c>
      <c r="G323" s="153">
        <f t="shared" si="15"/>
        <v>90.88</v>
      </c>
    </row>
    <row r="324" spans="1:7" ht="18" customHeight="1" x14ac:dyDescent="0.2">
      <c r="A324" s="553"/>
      <c r="B324" s="125">
        <v>12002</v>
      </c>
      <c r="C324" s="36" t="s">
        <v>602</v>
      </c>
      <c r="D324" s="40">
        <v>100</v>
      </c>
      <c r="E324" s="49">
        <v>1.8749999999999999E-2</v>
      </c>
      <c r="F324" s="419">
        <v>156.88</v>
      </c>
      <c r="G324" s="154">
        <f t="shared" si="15"/>
        <v>156.88</v>
      </c>
    </row>
    <row r="325" spans="1:7" ht="18" customHeight="1" x14ac:dyDescent="0.2">
      <c r="A325" s="553"/>
      <c r="B325" s="125">
        <v>12003</v>
      </c>
      <c r="C325" s="36" t="s">
        <v>603</v>
      </c>
      <c r="D325" s="40">
        <v>100</v>
      </c>
      <c r="E325" s="49">
        <v>1.8749999999999999E-2</v>
      </c>
      <c r="F325" s="419">
        <v>230.08</v>
      </c>
      <c r="G325" s="154">
        <f t="shared" si="15"/>
        <v>230.08</v>
      </c>
    </row>
    <row r="326" spans="1:7" ht="18" customHeight="1" x14ac:dyDescent="0.2">
      <c r="A326" s="553"/>
      <c r="B326" s="125">
        <v>12004</v>
      </c>
      <c r="C326" s="36" t="s">
        <v>604</v>
      </c>
      <c r="D326" s="40">
        <v>100</v>
      </c>
      <c r="E326" s="49">
        <v>1.8749999999999999E-2</v>
      </c>
      <c r="F326" s="419">
        <v>163.08000000000001</v>
      </c>
      <c r="G326" s="154">
        <f t="shared" si="15"/>
        <v>163.08000000000001</v>
      </c>
    </row>
    <row r="327" spans="1:7" ht="18" customHeight="1" x14ac:dyDescent="0.2">
      <c r="A327" s="553"/>
      <c r="B327" s="125">
        <v>12005</v>
      </c>
      <c r="C327" s="36" t="s">
        <v>605</v>
      </c>
      <c r="D327" s="40">
        <v>100</v>
      </c>
      <c r="E327" s="49">
        <v>1.8749999999999999E-2</v>
      </c>
      <c r="F327" s="419">
        <v>231.88</v>
      </c>
      <c r="G327" s="154">
        <f t="shared" si="15"/>
        <v>231.88</v>
      </c>
    </row>
    <row r="328" spans="1:7" ht="18" customHeight="1" x14ac:dyDescent="0.2">
      <c r="A328" s="553"/>
      <c r="B328" s="125">
        <v>12006</v>
      </c>
      <c r="C328" s="36" t="s">
        <v>606</v>
      </c>
      <c r="D328" s="40">
        <v>50</v>
      </c>
      <c r="E328" s="49">
        <v>1.8749999999999999E-2</v>
      </c>
      <c r="F328" s="419">
        <v>310.88</v>
      </c>
      <c r="G328" s="154">
        <f t="shared" si="15"/>
        <v>310.88</v>
      </c>
    </row>
    <row r="329" spans="1:7" ht="18" customHeight="1" x14ac:dyDescent="0.2">
      <c r="A329" s="553"/>
      <c r="B329" s="125">
        <v>12007</v>
      </c>
      <c r="C329" s="36" t="s">
        <v>607</v>
      </c>
      <c r="D329" s="40">
        <v>100</v>
      </c>
      <c r="E329" s="49">
        <v>1.8749999999999999E-2</v>
      </c>
      <c r="F329" s="419">
        <v>170.88</v>
      </c>
      <c r="G329" s="154">
        <f t="shared" si="15"/>
        <v>170.88</v>
      </c>
    </row>
    <row r="330" spans="1:7" ht="18" customHeight="1" x14ac:dyDescent="0.2">
      <c r="A330" s="553"/>
      <c r="B330" s="125">
        <v>12008</v>
      </c>
      <c r="C330" s="36" t="s">
        <v>608</v>
      </c>
      <c r="D330" s="40">
        <v>75</v>
      </c>
      <c r="E330" s="49">
        <v>1.8749999999999999E-2</v>
      </c>
      <c r="F330" s="419">
        <v>248.08</v>
      </c>
      <c r="G330" s="154">
        <f t="shared" si="15"/>
        <v>248.08</v>
      </c>
    </row>
    <row r="331" spans="1:7" ht="18" customHeight="1" x14ac:dyDescent="0.2">
      <c r="A331" s="553"/>
      <c r="B331" s="125">
        <v>12009</v>
      </c>
      <c r="C331" s="36" t="s">
        <v>609</v>
      </c>
      <c r="D331" s="40">
        <v>50</v>
      </c>
      <c r="E331" s="49">
        <v>1.8749999999999999E-2</v>
      </c>
      <c r="F331" s="419">
        <v>312.08</v>
      </c>
      <c r="G331" s="154">
        <f t="shared" si="15"/>
        <v>312.08</v>
      </c>
    </row>
    <row r="332" spans="1:7" ht="18" customHeight="1" thickBot="1" x14ac:dyDescent="0.25">
      <c r="A332" s="554"/>
      <c r="B332" s="333">
        <v>12010</v>
      </c>
      <c r="C332" s="81" t="s">
        <v>610</v>
      </c>
      <c r="D332" s="93">
        <v>60</v>
      </c>
      <c r="E332" s="94">
        <v>1.8749999999999999E-2</v>
      </c>
      <c r="F332" s="420">
        <v>181.88</v>
      </c>
      <c r="G332" s="179">
        <f t="shared" si="15"/>
        <v>181.88</v>
      </c>
    </row>
    <row r="333" spans="1:7" ht="88.5" customHeight="1" thickBot="1" x14ac:dyDescent="0.25">
      <c r="A333" s="301"/>
      <c r="B333" s="338">
        <v>12101</v>
      </c>
      <c r="C333" s="303" t="s">
        <v>619</v>
      </c>
      <c r="D333" s="304">
        <v>100</v>
      </c>
      <c r="E333" s="305">
        <v>1.9E-2</v>
      </c>
      <c r="F333" s="422">
        <v>100.88</v>
      </c>
      <c r="G333" s="306">
        <f t="shared" si="15"/>
        <v>100.88</v>
      </c>
    </row>
    <row r="334" spans="1:7" ht="25.5" customHeight="1" x14ac:dyDescent="0.2">
      <c r="A334" s="552"/>
      <c r="B334" s="124">
        <v>12102</v>
      </c>
      <c r="C334" s="73" t="s">
        <v>611</v>
      </c>
      <c r="D334" s="71">
        <v>150</v>
      </c>
      <c r="E334" s="80">
        <v>1.8749999999999999E-2</v>
      </c>
      <c r="F334" s="418">
        <v>100.88</v>
      </c>
      <c r="G334" s="153">
        <f t="shared" si="15"/>
        <v>100.88</v>
      </c>
    </row>
    <row r="335" spans="1:7" ht="25.5" customHeight="1" x14ac:dyDescent="0.2">
      <c r="A335" s="553"/>
      <c r="B335" s="125">
        <v>12103</v>
      </c>
      <c r="C335" s="36" t="s">
        <v>612</v>
      </c>
      <c r="D335" s="37">
        <v>100</v>
      </c>
      <c r="E335" s="49">
        <v>1.8749999999999999E-2</v>
      </c>
      <c r="F335" s="419">
        <v>121.88</v>
      </c>
      <c r="G335" s="154">
        <f t="shared" si="15"/>
        <v>121.88</v>
      </c>
    </row>
    <row r="336" spans="1:7" ht="25.5" customHeight="1" x14ac:dyDescent="0.2">
      <c r="A336" s="553"/>
      <c r="B336" s="125">
        <v>12104</v>
      </c>
      <c r="C336" s="36" t="s">
        <v>613</v>
      </c>
      <c r="D336" s="40">
        <v>75</v>
      </c>
      <c r="E336" s="49">
        <v>1.8749999999999999E-2</v>
      </c>
      <c r="F336" s="419">
        <v>84.88</v>
      </c>
      <c r="G336" s="154">
        <f t="shared" si="15"/>
        <v>84.88</v>
      </c>
    </row>
    <row r="337" spans="1:7" ht="25.5" customHeight="1" thickBot="1" x14ac:dyDescent="0.25">
      <c r="A337" s="554"/>
      <c r="B337" s="333">
        <v>12105</v>
      </c>
      <c r="C337" s="81" t="s">
        <v>614</v>
      </c>
      <c r="D337" s="93">
        <v>50</v>
      </c>
      <c r="E337" s="94">
        <v>1.8749999999999999E-2</v>
      </c>
      <c r="F337" s="420">
        <v>130.88</v>
      </c>
      <c r="G337" s="179">
        <f t="shared" si="15"/>
        <v>130.88</v>
      </c>
    </row>
    <row r="338" spans="1:7" ht="25.5" customHeight="1" x14ac:dyDescent="0.2">
      <c r="A338" s="555"/>
      <c r="B338" s="331">
        <v>12106</v>
      </c>
      <c r="C338" s="263" t="s">
        <v>615</v>
      </c>
      <c r="D338" s="264">
        <v>75</v>
      </c>
      <c r="E338" s="267">
        <v>1.8749999999999999E-2</v>
      </c>
      <c r="F338" s="418">
        <v>108.88</v>
      </c>
      <c r="G338" s="255">
        <f t="shared" si="15"/>
        <v>108.88</v>
      </c>
    </row>
    <row r="339" spans="1:7" ht="25.5" customHeight="1" x14ac:dyDescent="0.2">
      <c r="A339" s="553"/>
      <c r="B339" s="125">
        <v>12107</v>
      </c>
      <c r="C339" s="36" t="s">
        <v>616</v>
      </c>
      <c r="D339" s="40">
        <v>60</v>
      </c>
      <c r="E339" s="49">
        <v>1.8749999999999999E-2</v>
      </c>
      <c r="F339" s="419">
        <v>133.88</v>
      </c>
      <c r="G339" s="154">
        <f t="shared" si="15"/>
        <v>133.88</v>
      </c>
    </row>
    <row r="340" spans="1:7" ht="25.5" customHeight="1" x14ac:dyDescent="0.2">
      <c r="A340" s="553"/>
      <c r="B340" s="125">
        <v>12108</v>
      </c>
      <c r="C340" s="36" t="s">
        <v>617</v>
      </c>
      <c r="D340" s="40">
        <v>75</v>
      </c>
      <c r="E340" s="49">
        <v>1.8749999999999999E-2</v>
      </c>
      <c r="F340" s="419">
        <v>91.88</v>
      </c>
      <c r="G340" s="154">
        <f t="shared" si="15"/>
        <v>91.88</v>
      </c>
    </row>
    <row r="341" spans="1:7" ht="25.5" customHeight="1" thickBot="1" x14ac:dyDescent="0.25">
      <c r="A341" s="554"/>
      <c r="B341" s="333">
        <v>12109</v>
      </c>
      <c r="C341" s="81" t="s">
        <v>618</v>
      </c>
      <c r="D341" s="93">
        <v>60</v>
      </c>
      <c r="E341" s="94">
        <v>1.8749999999999999E-2</v>
      </c>
      <c r="F341" s="420">
        <v>130.88</v>
      </c>
      <c r="G341" s="179">
        <f t="shared" si="15"/>
        <v>130.88</v>
      </c>
    </row>
    <row r="342" spans="1:7" s="133" customFormat="1" ht="20.100000000000001" customHeight="1" thickBot="1" x14ac:dyDescent="0.25">
      <c r="A342" s="592" t="s">
        <v>333</v>
      </c>
      <c r="B342" s="593"/>
      <c r="C342" s="593"/>
      <c r="D342" s="593"/>
      <c r="E342" s="593"/>
      <c r="F342" s="593"/>
      <c r="G342" s="594"/>
    </row>
    <row r="343" spans="1:7" ht="24.75" customHeight="1" x14ac:dyDescent="0.2">
      <c r="A343" s="501"/>
      <c r="B343" s="129">
        <v>12201</v>
      </c>
      <c r="C343" s="73" t="s">
        <v>334</v>
      </c>
      <c r="D343" s="63">
        <v>200</v>
      </c>
      <c r="E343" s="80">
        <v>0.03</v>
      </c>
      <c r="F343" s="418">
        <v>29.88</v>
      </c>
      <c r="G343" s="153">
        <f>ROUND((F343-F343/100*$F$10),2)</f>
        <v>29.88</v>
      </c>
    </row>
    <row r="344" spans="1:7" ht="24.75" customHeight="1" x14ac:dyDescent="0.2">
      <c r="A344" s="491"/>
      <c r="B344" s="128">
        <v>12202</v>
      </c>
      <c r="C344" s="36" t="s">
        <v>335</v>
      </c>
      <c r="D344" s="40">
        <v>125</v>
      </c>
      <c r="E344" s="49">
        <v>0.03</v>
      </c>
      <c r="F344" s="419">
        <v>38.880000000000003</v>
      </c>
      <c r="G344" s="154">
        <f>ROUND((F344-F344/100*$F$10),2)</f>
        <v>38.880000000000003</v>
      </c>
    </row>
    <row r="345" spans="1:7" ht="24.75" customHeight="1" x14ac:dyDescent="0.2">
      <c r="A345" s="491"/>
      <c r="B345" s="128">
        <v>12203</v>
      </c>
      <c r="C345" s="36" t="s">
        <v>336</v>
      </c>
      <c r="D345" s="40">
        <v>50</v>
      </c>
      <c r="E345" s="49">
        <v>0.03</v>
      </c>
      <c r="F345" s="419">
        <v>64.38</v>
      </c>
      <c r="G345" s="154">
        <f>ROUND((F345-F345/100*$F$10),2)</f>
        <v>64.38</v>
      </c>
    </row>
    <row r="346" spans="1:7" ht="24.75" customHeight="1" x14ac:dyDescent="0.2">
      <c r="A346" s="491"/>
      <c r="B346" s="128">
        <v>12204</v>
      </c>
      <c r="C346" s="36" t="s">
        <v>337</v>
      </c>
      <c r="D346" s="40">
        <v>40</v>
      </c>
      <c r="E346" s="49">
        <v>0.03</v>
      </c>
      <c r="F346" s="419">
        <v>75.680000000000007</v>
      </c>
      <c r="G346" s="154">
        <f>ROUND((F346-F346/100*$F$10),2)</f>
        <v>75.680000000000007</v>
      </c>
    </row>
    <row r="347" spans="1:7" ht="24.75" customHeight="1" thickBot="1" x14ac:dyDescent="0.25">
      <c r="A347" s="502"/>
      <c r="B347" s="130">
        <v>12205</v>
      </c>
      <c r="C347" s="81" t="s">
        <v>338</v>
      </c>
      <c r="D347" s="93">
        <v>30</v>
      </c>
      <c r="E347" s="94">
        <v>0.03</v>
      </c>
      <c r="F347" s="420">
        <v>206.88</v>
      </c>
      <c r="G347" s="179">
        <f>ROUND((F347-F347/100*$F$10),2)</f>
        <v>206.88</v>
      </c>
    </row>
    <row r="348" spans="1:7" ht="20.100000000000001" customHeight="1" thickBot="1" x14ac:dyDescent="0.25">
      <c r="A348" s="592" t="s">
        <v>339</v>
      </c>
      <c r="B348" s="593"/>
      <c r="C348" s="593"/>
      <c r="D348" s="593"/>
      <c r="E348" s="593"/>
      <c r="F348" s="593"/>
      <c r="G348" s="594"/>
    </row>
    <row r="349" spans="1:7" ht="21" customHeight="1" x14ac:dyDescent="0.2">
      <c r="A349" s="619"/>
      <c r="B349" s="129">
        <v>12301</v>
      </c>
      <c r="C349" s="73" t="s">
        <v>340</v>
      </c>
      <c r="D349" s="71">
        <v>80</v>
      </c>
      <c r="E349" s="80">
        <v>1.8749999999999999E-2</v>
      </c>
      <c r="F349" s="418">
        <v>213.88</v>
      </c>
      <c r="G349" s="153">
        <f t="shared" ref="G349:G367" si="16">ROUND((F349-F349/100*$F$10),2)</f>
        <v>213.88</v>
      </c>
    </row>
    <row r="350" spans="1:7" ht="21" customHeight="1" x14ac:dyDescent="0.2">
      <c r="A350" s="619"/>
      <c r="B350" s="128">
        <v>12302</v>
      </c>
      <c r="C350" s="36" t="s">
        <v>341</v>
      </c>
      <c r="D350" s="37">
        <v>70</v>
      </c>
      <c r="E350" s="49">
        <v>1.8749999999999999E-2</v>
      </c>
      <c r="F350" s="419">
        <v>312.88</v>
      </c>
      <c r="G350" s="154">
        <f t="shared" si="16"/>
        <v>312.88</v>
      </c>
    </row>
    <row r="351" spans="1:7" ht="21" customHeight="1" x14ac:dyDescent="0.2">
      <c r="A351" s="619"/>
      <c r="B351" s="128">
        <v>12303</v>
      </c>
      <c r="C351" s="36" t="s">
        <v>342</v>
      </c>
      <c r="D351" s="37">
        <v>40</v>
      </c>
      <c r="E351" s="49">
        <v>1.8749999999999999E-2</v>
      </c>
      <c r="F351" s="419">
        <v>454.88</v>
      </c>
      <c r="G351" s="154">
        <f t="shared" si="16"/>
        <v>454.88</v>
      </c>
    </row>
    <row r="352" spans="1:7" ht="21" customHeight="1" x14ac:dyDescent="0.2">
      <c r="A352" s="619"/>
      <c r="B352" s="128">
        <v>12304</v>
      </c>
      <c r="C352" s="36" t="s">
        <v>343</v>
      </c>
      <c r="D352" s="37">
        <v>30</v>
      </c>
      <c r="E352" s="49">
        <v>1.8749999999999999E-2</v>
      </c>
      <c r="F352" s="419">
        <v>820.88</v>
      </c>
      <c r="G352" s="154">
        <f t="shared" si="16"/>
        <v>820.88</v>
      </c>
    </row>
    <row r="353" spans="1:7" ht="21" customHeight="1" x14ac:dyDescent="0.2">
      <c r="A353" s="619"/>
      <c r="B353" s="128">
        <v>12305</v>
      </c>
      <c r="C353" s="36" t="s">
        <v>344</v>
      </c>
      <c r="D353" s="37">
        <v>12</v>
      </c>
      <c r="E353" s="49">
        <v>1.8749999999999999E-2</v>
      </c>
      <c r="F353" s="419">
        <v>1400.88</v>
      </c>
      <c r="G353" s="154">
        <f t="shared" si="16"/>
        <v>1400.88</v>
      </c>
    </row>
    <row r="354" spans="1:7" ht="21" customHeight="1" thickBot="1" x14ac:dyDescent="0.25">
      <c r="A354" s="619"/>
      <c r="B354" s="130">
        <v>12306</v>
      </c>
      <c r="C354" s="81" t="s">
        <v>345</v>
      </c>
      <c r="D354" s="82">
        <v>8</v>
      </c>
      <c r="E354" s="94">
        <v>1.8749999999999999E-2</v>
      </c>
      <c r="F354" s="420">
        <v>2194.88</v>
      </c>
      <c r="G354" s="179">
        <f t="shared" si="16"/>
        <v>2194.88</v>
      </c>
    </row>
    <row r="355" spans="1:7" ht="23.25" customHeight="1" x14ac:dyDescent="0.2">
      <c r="A355" s="620"/>
      <c r="B355" s="339">
        <v>13221</v>
      </c>
      <c r="C355" s="263" t="s">
        <v>620</v>
      </c>
      <c r="D355" s="252">
        <v>300</v>
      </c>
      <c r="E355" s="267" t="s">
        <v>15</v>
      </c>
      <c r="F355" s="418">
        <v>14.68</v>
      </c>
      <c r="G355" s="255">
        <f t="shared" si="16"/>
        <v>14.68</v>
      </c>
    </row>
    <row r="356" spans="1:7" ht="23.25" customHeight="1" x14ac:dyDescent="0.2">
      <c r="A356" s="619"/>
      <c r="B356" s="128">
        <v>13222</v>
      </c>
      <c r="C356" s="36" t="s">
        <v>621</v>
      </c>
      <c r="D356" s="37">
        <v>225</v>
      </c>
      <c r="E356" s="49" t="s">
        <v>15</v>
      </c>
      <c r="F356" s="419">
        <v>32.08</v>
      </c>
      <c r="G356" s="154">
        <f t="shared" si="16"/>
        <v>32.08</v>
      </c>
    </row>
    <row r="357" spans="1:7" ht="23.25" customHeight="1" x14ac:dyDescent="0.2">
      <c r="A357" s="619"/>
      <c r="B357" s="128">
        <v>13223</v>
      </c>
      <c r="C357" s="36" t="s">
        <v>622</v>
      </c>
      <c r="D357" s="37">
        <v>200</v>
      </c>
      <c r="E357" s="49" t="s">
        <v>15</v>
      </c>
      <c r="F357" s="419">
        <v>43.48</v>
      </c>
      <c r="G357" s="154">
        <f t="shared" si="16"/>
        <v>43.48</v>
      </c>
    </row>
    <row r="358" spans="1:7" ht="23.25" customHeight="1" thickBot="1" x14ac:dyDescent="0.25">
      <c r="A358" s="621"/>
      <c r="B358" s="155">
        <v>13224</v>
      </c>
      <c r="C358" s="156" t="s">
        <v>623</v>
      </c>
      <c r="D358" s="269">
        <v>90</v>
      </c>
      <c r="E358" s="270" t="s">
        <v>15</v>
      </c>
      <c r="F358" s="420">
        <v>82.08</v>
      </c>
      <c r="G358" s="260">
        <f t="shared" si="16"/>
        <v>82.08</v>
      </c>
    </row>
    <row r="359" spans="1:7" ht="90.75" customHeight="1" thickBot="1" x14ac:dyDescent="0.25">
      <c r="A359" s="186"/>
      <c r="B359" s="340">
        <v>12307</v>
      </c>
      <c r="C359" s="312" t="s">
        <v>346</v>
      </c>
      <c r="D359" s="313">
        <v>40</v>
      </c>
      <c r="E359" s="313">
        <v>1.9E-2</v>
      </c>
      <c r="F359" s="422">
        <v>384.08</v>
      </c>
      <c r="G359" s="274">
        <f t="shared" si="16"/>
        <v>384.08</v>
      </c>
    </row>
    <row r="360" spans="1:7" ht="28.5" customHeight="1" x14ac:dyDescent="0.2">
      <c r="A360" s="595"/>
      <c r="B360" s="339">
        <v>12401</v>
      </c>
      <c r="C360" s="251" t="s">
        <v>347</v>
      </c>
      <c r="D360" s="252">
        <v>60</v>
      </c>
      <c r="E360" s="267">
        <v>1.8749999999999999E-2</v>
      </c>
      <c r="F360" s="418">
        <v>406.88</v>
      </c>
      <c r="G360" s="255">
        <f t="shared" si="16"/>
        <v>406.88</v>
      </c>
    </row>
    <row r="361" spans="1:7" ht="28.5" customHeight="1" x14ac:dyDescent="0.2">
      <c r="A361" s="534"/>
      <c r="B361" s="128">
        <v>12402</v>
      </c>
      <c r="C361" s="38" t="s">
        <v>348</v>
      </c>
      <c r="D361" s="37">
        <v>60</v>
      </c>
      <c r="E361" s="49">
        <v>1.8749999999999999E-2</v>
      </c>
      <c r="F361" s="419">
        <v>631.88</v>
      </c>
      <c r="G361" s="154">
        <f t="shared" si="16"/>
        <v>631.88</v>
      </c>
    </row>
    <row r="362" spans="1:7" ht="28.5" customHeight="1" x14ac:dyDescent="0.2">
      <c r="A362" s="534"/>
      <c r="B362" s="128">
        <v>12403</v>
      </c>
      <c r="C362" s="38" t="s">
        <v>349</v>
      </c>
      <c r="D362" s="37">
        <v>60</v>
      </c>
      <c r="E362" s="49">
        <v>1.8749999999999999E-2</v>
      </c>
      <c r="F362" s="419">
        <v>532.88</v>
      </c>
      <c r="G362" s="154">
        <f t="shared" si="16"/>
        <v>532.88</v>
      </c>
    </row>
    <row r="363" spans="1:7" ht="28.5" customHeight="1" thickBot="1" x14ac:dyDescent="0.25">
      <c r="A363" s="596"/>
      <c r="B363" s="155">
        <v>12404</v>
      </c>
      <c r="C363" s="257" t="s">
        <v>350</v>
      </c>
      <c r="D363" s="269">
        <v>50</v>
      </c>
      <c r="E363" s="270">
        <v>1.8749999999999999E-2</v>
      </c>
      <c r="F363" s="420">
        <v>510.88</v>
      </c>
      <c r="G363" s="260">
        <f t="shared" si="16"/>
        <v>510.88</v>
      </c>
    </row>
    <row r="364" spans="1:7" ht="28.5" customHeight="1" x14ac:dyDescent="0.2">
      <c r="A364" s="595"/>
      <c r="B364" s="339">
        <v>12405</v>
      </c>
      <c r="C364" s="251" t="s">
        <v>351</v>
      </c>
      <c r="D364" s="252">
        <v>50</v>
      </c>
      <c r="E364" s="267">
        <v>1.8749999999999999E-2</v>
      </c>
      <c r="F364" s="418">
        <v>407.88</v>
      </c>
      <c r="G364" s="255">
        <f t="shared" si="16"/>
        <v>407.88</v>
      </c>
    </row>
    <row r="365" spans="1:7" ht="28.5" customHeight="1" x14ac:dyDescent="0.2">
      <c r="A365" s="534"/>
      <c r="B365" s="128">
        <v>12406</v>
      </c>
      <c r="C365" s="38" t="s">
        <v>352</v>
      </c>
      <c r="D365" s="37">
        <v>50</v>
      </c>
      <c r="E365" s="49">
        <v>1.8749999999999999E-2</v>
      </c>
      <c r="F365" s="419">
        <v>598.88</v>
      </c>
      <c r="G365" s="154">
        <f t="shared" si="16"/>
        <v>598.88</v>
      </c>
    </row>
    <row r="366" spans="1:7" ht="28.5" customHeight="1" x14ac:dyDescent="0.2">
      <c r="A366" s="534"/>
      <c r="B366" s="128">
        <v>12407</v>
      </c>
      <c r="C366" s="38" t="s">
        <v>353</v>
      </c>
      <c r="D366" s="37">
        <v>50</v>
      </c>
      <c r="E366" s="49">
        <v>1.8749999999999999E-2</v>
      </c>
      <c r="F366" s="419">
        <v>437.88</v>
      </c>
      <c r="G366" s="154">
        <f t="shared" si="16"/>
        <v>437.88</v>
      </c>
    </row>
    <row r="367" spans="1:7" ht="28.5" customHeight="1" thickBot="1" x14ac:dyDescent="0.25">
      <c r="A367" s="596"/>
      <c r="B367" s="155">
        <v>12408</v>
      </c>
      <c r="C367" s="257" t="s">
        <v>354</v>
      </c>
      <c r="D367" s="269">
        <v>50</v>
      </c>
      <c r="E367" s="270">
        <v>1.8749999999999999E-2</v>
      </c>
      <c r="F367" s="420">
        <v>505.08</v>
      </c>
      <c r="G367" s="260">
        <f t="shared" si="16"/>
        <v>505.08</v>
      </c>
    </row>
    <row r="368" spans="1:7" ht="20.100000000000001" customHeight="1" thickBot="1" x14ac:dyDescent="0.25">
      <c r="A368" s="592" t="s">
        <v>355</v>
      </c>
      <c r="B368" s="593"/>
      <c r="C368" s="593"/>
      <c r="D368" s="593"/>
      <c r="E368" s="593"/>
      <c r="F368" s="593"/>
      <c r="G368" s="594"/>
    </row>
    <row r="369" spans="1:7" ht="16.5" customHeight="1" x14ac:dyDescent="0.2">
      <c r="A369" s="501"/>
      <c r="B369" s="129">
        <v>12501</v>
      </c>
      <c r="C369" s="73" t="s">
        <v>356</v>
      </c>
      <c r="D369" s="71">
        <v>70</v>
      </c>
      <c r="E369" s="80">
        <v>1.8749999999999999E-2</v>
      </c>
      <c r="F369" s="64">
        <v>202.88</v>
      </c>
      <c r="G369" s="153">
        <f t="shared" ref="G369:G376" si="17">ROUND((F369-F369/100*$F$10),2)</f>
        <v>202.88</v>
      </c>
    </row>
    <row r="370" spans="1:7" ht="16.5" customHeight="1" x14ac:dyDescent="0.2">
      <c r="A370" s="491"/>
      <c r="B370" s="128">
        <v>12502</v>
      </c>
      <c r="C370" s="36" t="s">
        <v>357</v>
      </c>
      <c r="D370" s="37">
        <v>60</v>
      </c>
      <c r="E370" s="49">
        <v>1.8749999999999999E-2</v>
      </c>
      <c r="F370" s="35">
        <v>273.88</v>
      </c>
      <c r="G370" s="154">
        <f t="shared" si="17"/>
        <v>273.88</v>
      </c>
    </row>
    <row r="371" spans="1:7" ht="16.5" customHeight="1" x14ac:dyDescent="0.2">
      <c r="A371" s="491"/>
      <c r="B371" s="128">
        <v>12503</v>
      </c>
      <c r="C371" s="36" t="s">
        <v>358</v>
      </c>
      <c r="D371" s="37">
        <v>40</v>
      </c>
      <c r="E371" s="49">
        <v>1.8749999999999999E-2</v>
      </c>
      <c r="F371" s="35">
        <v>346.08</v>
      </c>
      <c r="G371" s="154">
        <f t="shared" si="17"/>
        <v>346.08</v>
      </c>
    </row>
    <row r="372" spans="1:7" ht="16.5" customHeight="1" x14ac:dyDescent="0.2">
      <c r="A372" s="491"/>
      <c r="B372" s="128">
        <v>12504</v>
      </c>
      <c r="C372" s="36" t="s">
        <v>359</v>
      </c>
      <c r="D372" s="40">
        <v>15</v>
      </c>
      <c r="E372" s="49">
        <v>1.8749999999999999E-2</v>
      </c>
      <c r="F372" s="35">
        <v>531.88</v>
      </c>
      <c r="G372" s="154">
        <f t="shared" si="17"/>
        <v>531.88</v>
      </c>
    </row>
    <row r="373" spans="1:7" ht="16.5" customHeight="1" x14ac:dyDescent="0.2">
      <c r="A373" s="491"/>
      <c r="B373" s="128">
        <v>12505</v>
      </c>
      <c r="C373" s="36" t="s">
        <v>360</v>
      </c>
      <c r="D373" s="37">
        <v>80</v>
      </c>
      <c r="E373" s="49">
        <v>1.8749999999999999E-2</v>
      </c>
      <c r="F373" s="35">
        <v>195.88</v>
      </c>
      <c r="G373" s="154">
        <f t="shared" si="17"/>
        <v>195.88</v>
      </c>
    </row>
    <row r="374" spans="1:7" ht="16.5" customHeight="1" x14ac:dyDescent="0.2">
      <c r="A374" s="491"/>
      <c r="B374" s="128">
        <v>12506</v>
      </c>
      <c r="C374" s="36" t="s">
        <v>361</v>
      </c>
      <c r="D374" s="37">
        <v>60</v>
      </c>
      <c r="E374" s="49">
        <v>1.8749999999999999E-2</v>
      </c>
      <c r="F374" s="35">
        <v>262.88</v>
      </c>
      <c r="G374" s="154">
        <f t="shared" si="17"/>
        <v>262.88</v>
      </c>
    </row>
    <row r="375" spans="1:7" ht="16.5" customHeight="1" x14ac:dyDescent="0.2">
      <c r="A375" s="491"/>
      <c r="B375" s="128">
        <v>12507</v>
      </c>
      <c r="C375" s="36" t="s">
        <v>362</v>
      </c>
      <c r="D375" s="37">
        <v>40</v>
      </c>
      <c r="E375" s="49">
        <v>1.8749999999999999E-2</v>
      </c>
      <c r="F375" s="35">
        <v>378.88</v>
      </c>
      <c r="G375" s="154">
        <f t="shared" si="17"/>
        <v>378.88</v>
      </c>
    </row>
    <row r="376" spans="1:7" ht="16.5" customHeight="1" thickBot="1" x14ac:dyDescent="0.25">
      <c r="A376" s="502"/>
      <c r="B376" s="130">
        <v>12508</v>
      </c>
      <c r="C376" s="81" t="s">
        <v>363</v>
      </c>
      <c r="D376" s="93">
        <v>15</v>
      </c>
      <c r="E376" s="94">
        <v>1.8749999999999999E-2</v>
      </c>
      <c r="F376" s="84">
        <v>533.88</v>
      </c>
      <c r="G376" s="179">
        <f t="shared" si="17"/>
        <v>533.88</v>
      </c>
    </row>
    <row r="377" spans="1:7" ht="20.100000000000001" customHeight="1" thickBot="1" x14ac:dyDescent="0.25">
      <c r="A377" s="592" t="s">
        <v>364</v>
      </c>
      <c r="B377" s="593"/>
      <c r="C377" s="593"/>
      <c r="D377" s="593"/>
      <c r="E377" s="593"/>
      <c r="F377" s="593"/>
      <c r="G377" s="594"/>
    </row>
    <row r="378" spans="1:7" ht="16.5" customHeight="1" x14ac:dyDescent="0.2">
      <c r="A378" s="490"/>
      <c r="B378" s="339">
        <v>12601</v>
      </c>
      <c r="C378" s="263" t="s">
        <v>365</v>
      </c>
      <c r="D378" s="264">
        <v>800</v>
      </c>
      <c r="E378" s="341">
        <v>0.03</v>
      </c>
      <c r="F378" s="418">
        <v>6.08</v>
      </c>
      <c r="G378" s="255">
        <f t="shared" ref="G378:G400" si="18">ROUND((F378-F378/100*$F$10),2)</f>
        <v>6.08</v>
      </c>
    </row>
    <row r="379" spans="1:7" ht="16.5" customHeight="1" x14ac:dyDescent="0.2">
      <c r="A379" s="491"/>
      <c r="B379" s="128">
        <v>12602</v>
      </c>
      <c r="C379" s="36" t="s">
        <v>366</v>
      </c>
      <c r="D379" s="40">
        <v>600</v>
      </c>
      <c r="E379" s="56">
        <v>0.03</v>
      </c>
      <c r="F379" s="419">
        <v>9.7799999999999994</v>
      </c>
      <c r="G379" s="154">
        <f t="shared" si="18"/>
        <v>9.7799999999999994</v>
      </c>
    </row>
    <row r="380" spans="1:7" ht="16.5" customHeight="1" x14ac:dyDescent="0.2">
      <c r="A380" s="491"/>
      <c r="B380" s="128">
        <v>12603</v>
      </c>
      <c r="C380" s="36" t="s">
        <v>367</v>
      </c>
      <c r="D380" s="40">
        <v>500</v>
      </c>
      <c r="E380" s="56">
        <v>0.03</v>
      </c>
      <c r="F380" s="419">
        <v>14.58</v>
      </c>
      <c r="G380" s="154">
        <f t="shared" si="18"/>
        <v>14.58</v>
      </c>
    </row>
    <row r="381" spans="1:7" ht="16.5" customHeight="1" x14ac:dyDescent="0.2">
      <c r="A381" s="491"/>
      <c r="B381" s="128">
        <v>12604</v>
      </c>
      <c r="C381" s="36" t="s">
        <v>368</v>
      </c>
      <c r="D381" s="40">
        <v>200</v>
      </c>
      <c r="E381" s="56">
        <v>0.03</v>
      </c>
      <c r="F381" s="419">
        <v>34.880000000000003</v>
      </c>
      <c r="G381" s="154">
        <f t="shared" si="18"/>
        <v>34.880000000000003</v>
      </c>
    </row>
    <row r="382" spans="1:7" ht="16.5" customHeight="1" x14ac:dyDescent="0.2">
      <c r="A382" s="491"/>
      <c r="B382" s="128">
        <v>12605</v>
      </c>
      <c r="C382" s="36" t="s">
        <v>369</v>
      </c>
      <c r="D382" s="40">
        <v>75</v>
      </c>
      <c r="E382" s="56">
        <v>0.03</v>
      </c>
      <c r="F382" s="419">
        <v>60.09</v>
      </c>
      <c r="G382" s="154">
        <f t="shared" si="18"/>
        <v>60.09</v>
      </c>
    </row>
    <row r="383" spans="1:7" ht="16.5" customHeight="1" x14ac:dyDescent="0.2">
      <c r="A383" s="491"/>
      <c r="B383" s="128">
        <v>12606</v>
      </c>
      <c r="C383" s="36" t="s">
        <v>370</v>
      </c>
      <c r="D383" s="40">
        <v>40</v>
      </c>
      <c r="E383" s="56">
        <v>0.03</v>
      </c>
      <c r="F383" s="419">
        <v>98.88</v>
      </c>
      <c r="G383" s="154">
        <f t="shared" si="18"/>
        <v>98.88</v>
      </c>
    </row>
    <row r="384" spans="1:7" ht="16.5" customHeight="1" x14ac:dyDescent="0.2">
      <c r="A384" s="491"/>
      <c r="B384" s="128">
        <v>12607</v>
      </c>
      <c r="C384" s="36" t="s">
        <v>371</v>
      </c>
      <c r="D384" s="40">
        <v>36</v>
      </c>
      <c r="E384" s="56">
        <v>0.03</v>
      </c>
      <c r="F384" s="419">
        <v>208.08</v>
      </c>
      <c r="G384" s="154">
        <f t="shared" si="18"/>
        <v>208.08</v>
      </c>
    </row>
    <row r="385" spans="1:7" ht="16.5" customHeight="1" x14ac:dyDescent="0.2">
      <c r="A385" s="491"/>
      <c r="B385" s="128">
        <v>12608</v>
      </c>
      <c r="C385" s="36" t="s">
        <v>372</v>
      </c>
      <c r="D385" s="40">
        <v>28</v>
      </c>
      <c r="E385" s="56">
        <v>0.03</v>
      </c>
      <c r="F385" s="419">
        <v>298.27999999999997</v>
      </c>
      <c r="G385" s="154">
        <f t="shared" si="18"/>
        <v>298.27999999999997</v>
      </c>
    </row>
    <row r="386" spans="1:7" ht="16.5" customHeight="1" x14ac:dyDescent="0.2">
      <c r="A386" s="491"/>
      <c r="B386" s="128">
        <v>12609</v>
      </c>
      <c r="C386" s="36" t="s">
        <v>373</v>
      </c>
      <c r="D386" s="40">
        <v>18</v>
      </c>
      <c r="E386" s="56">
        <v>0.03</v>
      </c>
      <c r="F386" s="419">
        <v>522.88</v>
      </c>
      <c r="G386" s="154">
        <f t="shared" si="18"/>
        <v>522.88</v>
      </c>
    </row>
    <row r="387" spans="1:7" ht="16.5" customHeight="1" thickBot="1" x14ac:dyDescent="0.25">
      <c r="A387" s="502"/>
      <c r="B387" s="130">
        <v>12610</v>
      </c>
      <c r="C387" s="81" t="s">
        <v>374</v>
      </c>
      <c r="D387" s="93">
        <v>12</v>
      </c>
      <c r="E387" s="372">
        <v>0.03</v>
      </c>
      <c r="F387" s="419">
        <v>838.88</v>
      </c>
      <c r="G387" s="179">
        <f t="shared" si="18"/>
        <v>838.88</v>
      </c>
    </row>
    <row r="388" spans="1:7" ht="80.25" customHeight="1" thickBot="1" x14ac:dyDescent="0.25">
      <c r="A388" s="375"/>
      <c r="B388" s="376">
        <v>12613</v>
      </c>
      <c r="C388" s="377" t="s">
        <v>377</v>
      </c>
      <c r="D388" s="378">
        <v>1200</v>
      </c>
      <c r="E388" s="379">
        <v>0.03</v>
      </c>
      <c r="F388" s="422">
        <v>5.58</v>
      </c>
      <c r="G388" s="380">
        <f t="shared" si="18"/>
        <v>5.58</v>
      </c>
    </row>
    <row r="389" spans="1:7" ht="18.75" customHeight="1" x14ac:dyDescent="0.2">
      <c r="A389" s="501"/>
      <c r="B389" s="129">
        <v>12701</v>
      </c>
      <c r="C389" s="73" t="s">
        <v>378</v>
      </c>
      <c r="D389" s="71">
        <v>50</v>
      </c>
      <c r="E389" s="80">
        <v>0.03</v>
      </c>
      <c r="F389" s="418">
        <v>33.880000000000003</v>
      </c>
      <c r="G389" s="153">
        <f t="shared" si="18"/>
        <v>33.880000000000003</v>
      </c>
    </row>
    <row r="390" spans="1:7" ht="18.75" customHeight="1" x14ac:dyDescent="0.2">
      <c r="A390" s="491"/>
      <c r="B390" s="128">
        <v>12702</v>
      </c>
      <c r="C390" s="36" t="s">
        <v>379</v>
      </c>
      <c r="D390" s="37">
        <v>50</v>
      </c>
      <c r="E390" s="49">
        <v>0.03</v>
      </c>
      <c r="F390" s="419">
        <v>61.08</v>
      </c>
      <c r="G390" s="154">
        <f t="shared" si="18"/>
        <v>61.08</v>
      </c>
    </row>
    <row r="391" spans="1:7" ht="18.75" customHeight="1" x14ac:dyDescent="0.2">
      <c r="A391" s="491"/>
      <c r="B391" s="128">
        <v>12703</v>
      </c>
      <c r="C391" s="36" t="s">
        <v>380</v>
      </c>
      <c r="D391" s="37">
        <v>18</v>
      </c>
      <c r="E391" s="49">
        <v>0.03</v>
      </c>
      <c r="F391" s="419">
        <v>115.08</v>
      </c>
      <c r="G391" s="154">
        <f t="shared" si="18"/>
        <v>115.08</v>
      </c>
    </row>
    <row r="392" spans="1:7" ht="18.75" customHeight="1" thickBot="1" x14ac:dyDescent="0.25">
      <c r="A392" s="492"/>
      <c r="B392" s="155">
        <v>12704</v>
      </c>
      <c r="C392" s="156" t="s">
        <v>381</v>
      </c>
      <c r="D392" s="269">
        <v>50</v>
      </c>
      <c r="E392" s="270">
        <v>0.03</v>
      </c>
      <c r="F392" s="420">
        <v>232.68</v>
      </c>
      <c r="G392" s="260">
        <f t="shared" si="18"/>
        <v>232.68</v>
      </c>
    </row>
    <row r="393" spans="1:7" ht="33.75" customHeight="1" x14ac:dyDescent="0.2">
      <c r="A393" s="501"/>
      <c r="B393" s="129">
        <v>12705</v>
      </c>
      <c r="C393" s="73" t="s">
        <v>382</v>
      </c>
      <c r="D393" s="342">
        <v>200</v>
      </c>
      <c r="E393" s="80">
        <v>0.03</v>
      </c>
      <c r="F393" s="418">
        <v>23.08</v>
      </c>
      <c r="G393" s="153">
        <f t="shared" si="18"/>
        <v>23.08</v>
      </c>
    </row>
    <row r="394" spans="1:7" ht="33.75" customHeight="1" x14ac:dyDescent="0.2">
      <c r="A394" s="491"/>
      <c r="B394" s="128">
        <v>12706</v>
      </c>
      <c r="C394" s="36" t="s">
        <v>383</v>
      </c>
      <c r="D394" s="57">
        <v>125</v>
      </c>
      <c r="E394" s="49">
        <v>0.03</v>
      </c>
      <c r="F394" s="419">
        <v>35.28</v>
      </c>
      <c r="G394" s="154">
        <f t="shared" si="18"/>
        <v>35.28</v>
      </c>
    </row>
    <row r="395" spans="1:7" ht="33.75" customHeight="1" x14ac:dyDescent="0.2">
      <c r="A395" s="491"/>
      <c r="B395" s="128">
        <v>12707</v>
      </c>
      <c r="C395" s="36" t="s">
        <v>384</v>
      </c>
      <c r="D395" s="57">
        <v>60</v>
      </c>
      <c r="E395" s="49">
        <v>0.03</v>
      </c>
      <c r="F395" s="419">
        <v>70.98</v>
      </c>
      <c r="G395" s="154">
        <f t="shared" si="18"/>
        <v>70.98</v>
      </c>
    </row>
    <row r="396" spans="1:7" ht="33.75" customHeight="1" thickBot="1" x14ac:dyDescent="0.25">
      <c r="A396" s="502"/>
      <c r="B396" s="130">
        <v>12708</v>
      </c>
      <c r="C396" s="81" t="s">
        <v>385</v>
      </c>
      <c r="D396" s="343">
        <v>30</v>
      </c>
      <c r="E396" s="94">
        <v>0.03</v>
      </c>
      <c r="F396" s="420">
        <v>154.88</v>
      </c>
      <c r="G396" s="179">
        <f t="shared" si="18"/>
        <v>154.88</v>
      </c>
    </row>
    <row r="397" spans="1:7" ht="18.75" customHeight="1" x14ac:dyDescent="0.2">
      <c r="A397" s="490"/>
      <c r="B397" s="339">
        <v>12709</v>
      </c>
      <c r="C397" s="263" t="s">
        <v>386</v>
      </c>
      <c r="D397" s="264">
        <v>30</v>
      </c>
      <c r="E397" s="341">
        <v>5.5500000000000001E-2</v>
      </c>
      <c r="F397" s="418">
        <v>142.88</v>
      </c>
      <c r="G397" s="255">
        <f t="shared" si="18"/>
        <v>142.88</v>
      </c>
    </row>
    <row r="398" spans="1:7" ht="18.75" customHeight="1" x14ac:dyDescent="0.2">
      <c r="A398" s="491"/>
      <c r="B398" s="128">
        <v>12710</v>
      </c>
      <c r="C398" s="36" t="s">
        <v>387</v>
      </c>
      <c r="D398" s="40">
        <v>25</v>
      </c>
      <c r="E398" s="56">
        <v>5.5500000000000001E-2</v>
      </c>
      <c r="F398" s="419">
        <v>240.88</v>
      </c>
      <c r="G398" s="154">
        <f t="shared" si="18"/>
        <v>240.88</v>
      </c>
    </row>
    <row r="399" spans="1:7" ht="18.75" customHeight="1" x14ac:dyDescent="0.2">
      <c r="A399" s="491"/>
      <c r="B399" s="128">
        <v>12711</v>
      </c>
      <c r="C399" s="36" t="s">
        <v>388</v>
      </c>
      <c r="D399" s="40">
        <v>20</v>
      </c>
      <c r="E399" s="56">
        <v>5.5500000000000001E-2</v>
      </c>
      <c r="F399" s="419">
        <v>390.88</v>
      </c>
      <c r="G399" s="154">
        <f t="shared" si="18"/>
        <v>390.88</v>
      </c>
    </row>
    <row r="400" spans="1:7" ht="18.75" customHeight="1" thickBot="1" x14ac:dyDescent="0.25">
      <c r="A400" s="502"/>
      <c r="B400" s="130">
        <v>12712</v>
      </c>
      <c r="C400" s="81" t="s">
        <v>389</v>
      </c>
      <c r="D400" s="93">
        <v>10</v>
      </c>
      <c r="E400" s="372">
        <v>5.5500000000000001E-2</v>
      </c>
      <c r="F400" s="420">
        <v>829.88</v>
      </c>
      <c r="G400" s="179">
        <f t="shared" si="18"/>
        <v>829.88</v>
      </c>
    </row>
    <row r="401" spans="1:7" ht="20.100000000000001" customHeight="1" thickBot="1" x14ac:dyDescent="0.25">
      <c r="A401" s="612" t="s">
        <v>390</v>
      </c>
      <c r="B401" s="613"/>
      <c r="C401" s="613"/>
      <c r="D401" s="613"/>
      <c r="E401" s="613"/>
      <c r="F401" s="613"/>
      <c r="G401" s="614"/>
    </row>
    <row r="402" spans="1:7" ht="22.5" customHeight="1" x14ac:dyDescent="0.2">
      <c r="A402" s="611"/>
      <c r="B402" s="373">
        <v>12801</v>
      </c>
      <c r="C402" s="209" t="s">
        <v>391</v>
      </c>
      <c r="D402" s="210">
        <v>1200</v>
      </c>
      <c r="E402" s="374">
        <v>0.03</v>
      </c>
      <c r="F402" s="150">
        <v>4.38</v>
      </c>
      <c r="G402" s="213">
        <f t="shared" ref="G402:G412" si="19">ROUND((F402-F402/100*$F$10),2)</f>
        <v>4.38</v>
      </c>
    </row>
    <row r="403" spans="1:7" ht="22.5" customHeight="1" x14ac:dyDescent="0.2">
      <c r="A403" s="611"/>
      <c r="B403" s="140">
        <v>12802</v>
      </c>
      <c r="C403" s="141" t="s">
        <v>392</v>
      </c>
      <c r="D403" s="142">
        <v>700</v>
      </c>
      <c r="E403" s="143">
        <v>0.03</v>
      </c>
      <c r="F403" s="144">
        <v>5.58</v>
      </c>
      <c r="G403" s="152">
        <f t="shared" si="19"/>
        <v>5.58</v>
      </c>
    </row>
    <row r="404" spans="1:7" ht="22.5" customHeight="1" x14ac:dyDescent="0.2">
      <c r="A404" s="611"/>
      <c r="B404" s="140">
        <v>12803</v>
      </c>
      <c r="C404" s="141" t="s">
        <v>393</v>
      </c>
      <c r="D404" s="145">
        <v>600</v>
      </c>
      <c r="E404" s="143">
        <v>0.03</v>
      </c>
      <c r="F404" s="144">
        <v>6.88</v>
      </c>
      <c r="G404" s="152">
        <f t="shared" si="19"/>
        <v>6.88</v>
      </c>
    </row>
    <row r="405" spans="1:7" ht="22.5" customHeight="1" x14ac:dyDescent="0.2">
      <c r="A405" s="611"/>
      <c r="B405" s="140">
        <v>12804</v>
      </c>
      <c r="C405" s="141" t="s">
        <v>394</v>
      </c>
      <c r="D405" s="142">
        <v>400</v>
      </c>
      <c r="E405" s="143">
        <v>0.03</v>
      </c>
      <c r="F405" s="144">
        <v>11.38</v>
      </c>
      <c r="G405" s="152">
        <f t="shared" si="19"/>
        <v>11.38</v>
      </c>
    </row>
    <row r="406" spans="1:7" ht="22.5" customHeight="1" x14ac:dyDescent="0.2">
      <c r="A406" s="611"/>
      <c r="B406" s="140">
        <v>12805</v>
      </c>
      <c r="C406" s="141" t="s">
        <v>395</v>
      </c>
      <c r="D406" s="142">
        <v>300</v>
      </c>
      <c r="E406" s="143">
        <v>0.03</v>
      </c>
      <c r="F406" s="144">
        <v>14.88</v>
      </c>
      <c r="G406" s="152">
        <f t="shared" si="19"/>
        <v>14.88</v>
      </c>
    </row>
    <row r="407" spans="1:7" ht="22.5" customHeight="1" x14ac:dyDescent="0.2">
      <c r="A407" s="611"/>
      <c r="B407" s="140">
        <v>12806</v>
      </c>
      <c r="C407" s="141" t="s">
        <v>396</v>
      </c>
      <c r="D407" s="142">
        <v>200</v>
      </c>
      <c r="E407" s="143">
        <v>0.03</v>
      </c>
      <c r="F407" s="144">
        <v>20.88</v>
      </c>
      <c r="G407" s="152">
        <f>ROUND((F407-F407/100*$F$10),2)</f>
        <v>20.88</v>
      </c>
    </row>
    <row r="408" spans="1:7" ht="22.5" customHeight="1" x14ac:dyDescent="0.2">
      <c r="A408" s="611"/>
      <c r="B408" s="140">
        <v>12807</v>
      </c>
      <c r="C408" s="141" t="s">
        <v>397</v>
      </c>
      <c r="D408" s="142">
        <v>750</v>
      </c>
      <c r="E408" s="143">
        <v>0.03</v>
      </c>
      <c r="F408" s="144">
        <v>10.38</v>
      </c>
      <c r="G408" s="152">
        <f>ROUND((F408-F408/100*$F$10),2)</f>
        <v>10.38</v>
      </c>
    </row>
    <row r="409" spans="1:7" ht="22.5" customHeight="1" thickBot="1" x14ac:dyDescent="0.25">
      <c r="A409" s="611"/>
      <c r="B409" s="158">
        <v>12808</v>
      </c>
      <c r="C409" s="159" t="s">
        <v>398</v>
      </c>
      <c r="D409" s="160">
        <v>600</v>
      </c>
      <c r="E409" s="161">
        <v>0.03</v>
      </c>
      <c r="F409" s="162">
        <v>13.18</v>
      </c>
      <c r="G409" s="165">
        <f>ROUND((F409-F409/100*$F$10),2)</f>
        <v>13.18</v>
      </c>
    </row>
    <row r="410" spans="1:7" ht="29.25" customHeight="1" x14ac:dyDescent="0.2">
      <c r="A410" s="548"/>
      <c r="B410" s="147">
        <v>12813</v>
      </c>
      <c r="C410" s="146" t="s">
        <v>403</v>
      </c>
      <c r="D410" s="148">
        <v>600</v>
      </c>
      <c r="E410" s="149">
        <v>0.03</v>
      </c>
      <c r="F410" s="150">
        <v>10.28</v>
      </c>
      <c r="G410" s="151">
        <f t="shared" si="19"/>
        <v>10.28</v>
      </c>
    </row>
    <row r="411" spans="1:7" ht="29.25" customHeight="1" x14ac:dyDescent="0.2">
      <c r="A411" s="549"/>
      <c r="B411" s="140">
        <v>12814</v>
      </c>
      <c r="C411" s="141" t="s">
        <v>404</v>
      </c>
      <c r="D411" s="166">
        <v>200</v>
      </c>
      <c r="E411" s="143">
        <v>0.03</v>
      </c>
      <c r="F411" s="144">
        <v>15.28</v>
      </c>
      <c r="G411" s="152">
        <f t="shared" si="19"/>
        <v>15.28</v>
      </c>
    </row>
    <row r="412" spans="1:7" ht="29.25" customHeight="1" thickBot="1" x14ac:dyDescent="0.25">
      <c r="A412" s="608"/>
      <c r="B412" s="167">
        <v>12815</v>
      </c>
      <c r="C412" s="168" t="s">
        <v>405</v>
      </c>
      <c r="D412" s="169">
        <v>250</v>
      </c>
      <c r="E412" s="170">
        <v>0.03</v>
      </c>
      <c r="F412" s="206">
        <v>23.48</v>
      </c>
      <c r="G412" s="171">
        <f t="shared" si="19"/>
        <v>23.48</v>
      </c>
    </row>
    <row r="413" spans="1:7" ht="20.100000000000001" customHeight="1" thickBot="1" x14ac:dyDescent="0.25">
      <c r="A413" s="577" t="s">
        <v>406</v>
      </c>
      <c r="B413" s="609"/>
      <c r="C413" s="609"/>
      <c r="D413" s="609"/>
      <c r="E413" s="609"/>
      <c r="F413" s="609"/>
      <c r="G413" s="610"/>
    </row>
    <row r="414" spans="1:7" ht="23.25" customHeight="1" x14ac:dyDescent="0.2">
      <c r="A414" s="501"/>
      <c r="B414" s="129">
        <v>12901</v>
      </c>
      <c r="C414" s="73" t="s">
        <v>407</v>
      </c>
      <c r="D414" s="63">
        <v>400</v>
      </c>
      <c r="E414" s="164">
        <v>0.03</v>
      </c>
      <c r="F414" s="89">
        <v>128.88</v>
      </c>
      <c r="G414" s="153">
        <f t="shared" ref="G414:G432" si="20">ROUND((F414-F414/100*$F$10),2)</f>
        <v>128.88</v>
      </c>
    </row>
    <row r="415" spans="1:7" ht="23.25" customHeight="1" x14ac:dyDescent="0.2">
      <c r="A415" s="491"/>
      <c r="B415" s="128">
        <v>12902</v>
      </c>
      <c r="C415" s="36" t="s">
        <v>408</v>
      </c>
      <c r="D415" s="40">
        <v>200</v>
      </c>
      <c r="E415" s="54">
        <v>0.03</v>
      </c>
      <c r="F415" s="53">
        <v>195.08</v>
      </c>
      <c r="G415" s="154">
        <f t="shared" si="20"/>
        <v>195.08</v>
      </c>
    </row>
    <row r="416" spans="1:7" ht="23.25" customHeight="1" x14ac:dyDescent="0.2">
      <c r="A416" s="491"/>
      <c r="B416" s="128">
        <v>12903</v>
      </c>
      <c r="C416" s="36" t="s">
        <v>409</v>
      </c>
      <c r="D416" s="40">
        <v>100</v>
      </c>
      <c r="E416" s="54">
        <v>0.03</v>
      </c>
      <c r="F416" s="53">
        <v>244.88</v>
      </c>
      <c r="G416" s="154">
        <f t="shared" si="20"/>
        <v>244.88</v>
      </c>
    </row>
    <row r="417" spans="1:7" ht="23.25" customHeight="1" x14ac:dyDescent="0.2">
      <c r="A417" s="491"/>
      <c r="B417" s="128">
        <v>12904</v>
      </c>
      <c r="C417" s="36" t="s">
        <v>410</v>
      </c>
      <c r="D417" s="40">
        <v>80</v>
      </c>
      <c r="E417" s="54">
        <v>0.03</v>
      </c>
      <c r="F417" s="53">
        <v>358.88</v>
      </c>
      <c r="G417" s="154">
        <f t="shared" si="20"/>
        <v>358.88</v>
      </c>
    </row>
    <row r="418" spans="1:7" ht="23.25" customHeight="1" thickBot="1" x14ac:dyDescent="0.25">
      <c r="A418" s="502"/>
      <c r="B418" s="130">
        <v>12905</v>
      </c>
      <c r="C418" s="81" t="s">
        <v>411</v>
      </c>
      <c r="D418" s="93">
        <v>40</v>
      </c>
      <c r="E418" s="309">
        <v>0.03</v>
      </c>
      <c r="F418" s="90">
        <v>666.88</v>
      </c>
      <c r="G418" s="179">
        <f t="shared" si="20"/>
        <v>666.88</v>
      </c>
    </row>
    <row r="419" spans="1:7" ht="23.25" customHeight="1" x14ac:dyDescent="0.2">
      <c r="A419" s="490"/>
      <c r="B419" s="339">
        <v>13001</v>
      </c>
      <c r="C419" s="263" t="s">
        <v>412</v>
      </c>
      <c r="D419" s="264">
        <v>200</v>
      </c>
      <c r="E419" s="344">
        <v>0.03</v>
      </c>
      <c r="F419" s="254">
        <v>225.88</v>
      </c>
      <c r="G419" s="255">
        <f t="shared" si="20"/>
        <v>225.88</v>
      </c>
    </row>
    <row r="420" spans="1:7" ht="23.25" customHeight="1" x14ac:dyDescent="0.2">
      <c r="A420" s="491"/>
      <c r="B420" s="128">
        <v>13002</v>
      </c>
      <c r="C420" s="36" t="s">
        <v>413</v>
      </c>
      <c r="D420" s="40">
        <v>100</v>
      </c>
      <c r="E420" s="54">
        <v>0.03</v>
      </c>
      <c r="F420" s="35">
        <v>363.88</v>
      </c>
      <c r="G420" s="154">
        <f t="shared" si="20"/>
        <v>363.88</v>
      </c>
    </row>
    <row r="421" spans="1:7" ht="23.25" customHeight="1" x14ac:dyDescent="0.2">
      <c r="A421" s="491"/>
      <c r="B421" s="128">
        <v>13003</v>
      </c>
      <c r="C421" s="36" t="s">
        <v>414</v>
      </c>
      <c r="D421" s="40">
        <v>50</v>
      </c>
      <c r="E421" s="54">
        <v>0.03</v>
      </c>
      <c r="F421" s="35">
        <v>471.88</v>
      </c>
      <c r="G421" s="154">
        <f t="shared" si="20"/>
        <v>471.88</v>
      </c>
    </row>
    <row r="422" spans="1:7" ht="23.25" customHeight="1" x14ac:dyDescent="0.2">
      <c r="A422" s="491"/>
      <c r="B422" s="128">
        <v>13004</v>
      </c>
      <c r="C422" s="36" t="s">
        <v>415</v>
      </c>
      <c r="D422" s="40">
        <v>45</v>
      </c>
      <c r="E422" s="54">
        <v>0.03</v>
      </c>
      <c r="F422" s="35">
        <v>722.88</v>
      </c>
      <c r="G422" s="154">
        <f t="shared" si="20"/>
        <v>722.88</v>
      </c>
    </row>
    <row r="423" spans="1:7" ht="23.25" customHeight="1" thickBot="1" x14ac:dyDescent="0.25">
      <c r="A423" s="492"/>
      <c r="B423" s="155">
        <v>13005</v>
      </c>
      <c r="C423" s="156" t="s">
        <v>416</v>
      </c>
      <c r="D423" s="258">
        <v>20</v>
      </c>
      <c r="E423" s="345">
        <v>0.03</v>
      </c>
      <c r="F423" s="185">
        <v>1288.8800000000001</v>
      </c>
      <c r="G423" s="260">
        <f t="shared" si="20"/>
        <v>1288.8800000000001</v>
      </c>
    </row>
    <row r="424" spans="1:7" ht="38.25" customHeight="1" x14ac:dyDescent="0.2">
      <c r="A424" s="501"/>
      <c r="B424" s="129">
        <v>13101</v>
      </c>
      <c r="C424" s="73" t="s">
        <v>417</v>
      </c>
      <c r="D424" s="63">
        <v>15</v>
      </c>
      <c r="E424" s="71">
        <v>1.9E-2</v>
      </c>
      <c r="F424" s="254">
        <v>380.08</v>
      </c>
      <c r="G424" s="153">
        <f t="shared" si="20"/>
        <v>380.08</v>
      </c>
    </row>
    <row r="425" spans="1:7" ht="38.25" customHeight="1" thickBot="1" x14ac:dyDescent="0.25">
      <c r="A425" s="502"/>
      <c r="B425" s="130">
        <v>13102</v>
      </c>
      <c r="C425" s="81" t="s">
        <v>418</v>
      </c>
      <c r="D425" s="93">
        <v>10</v>
      </c>
      <c r="E425" s="82">
        <v>1.9E-2</v>
      </c>
      <c r="F425" s="185">
        <v>400.08</v>
      </c>
      <c r="G425" s="179">
        <f t="shared" si="20"/>
        <v>400.08</v>
      </c>
    </row>
    <row r="426" spans="1:7" ht="64.5" customHeight="1" thickBot="1" x14ac:dyDescent="0.25">
      <c r="A426" s="346"/>
      <c r="B426" s="347">
        <v>13103</v>
      </c>
      <c r="C426" s="303" t="s">
        <v>419</v>
      </c>
      <c r="D426" s="305">
        <v>50</v>
      </c>
      <c r="E426" s="348">
        <v>0.03</v>
      </c>
      <c r="F426" s="273">
        <v>225.88</v>
      </c>
      <c r="G426" s="306">
        <f t="shared" si="20"/>
        <v>225.88</v>
      </c>
    </row>
    <row r="427" spans="1:7" ht="20.25" customHeight="1" x14ac:dyDescent="0.2">
      <c r="A427" s="490"/>
      <c r="B427" s="339">
        <v>13104</v>
      </c>
      <c r="C427" s="263" t="s">
        <v>420</v>
      </c>
      <c r="D427" s="264" t="s">
        <v>534</v>
      </c>
      <c r="E427" s="267">
        <v>0.03</v>
      </c>
      <c r="F427" s="418">
        <v>251.08</v>
      </c>
      <c r="G427" s="255">
        <f t="shared" si="20"/>
        <v>251.08</v>
      </c>
    </row>
    <row r="428" spans="1:7" ht="20.25" customHeight="1" x14ac:dyDescent="0.2">
      <c r="A428" s="491"/>
      <c r="B428" s="128">
        <v>13105</v>
      </c>
      <c r="C428" s="36" t="s">
        <v>421</v>
      </c>
      <c r="D428" s="40" t="s">
        <v>534</v>
      </c>
      <c r="E428" s="49">
        <v>0.03</v>
      </c>
      <c r="F428" s="419">
        <v>255.88</v>
      </c>
      <c r="G428" s="154">
        <f t="shared" si="20"/>
        <v>255.88</v>
      </c>
    </row>
    <row r="429" spans="1:7" ht="20.25" customHeight="1" x14ac:dyDescent="0.2">
      <c r="A429" s="491"/>
      <c r="B429" s="128">
        <v>13106</v>
      </c>
      <c r="C429" s="36" t="s">
        <v>422</v>
      </c>
      <c r="D429" s="40" t="s">
        <v>537</v>
      </c>
      <c r="E429" s="49">
        <v>0.03</v>
      </c>
      <c r="F429" s="419">
        <v>324.38</v>
      </c>
      <c r="G429" s="154">
        <f t="shared" si="20"/>
        <v>324.38</v>
      </c>
    </row>
    <row r="430" spans="1:7" ht="20.25" customHeight="1" x14ac:dyDescent="0.2">
      <c r="A430" s="491"/>
      <c r="B430" s="128">
        <v>13107</v>
      </c>
      <c r="C430" s="36" t="s">
        <v>423</v>
      </c>
      <c r="D430" s="40" t="s">
        <v>537</v>
      </c>
      <c r="E430" s="49">
        <v>0.03</v>
      </c>
      <c r="F430" s="419">
        <v>328.68</v>
      </c>
      <c r="G430" s="154">
        <f t="shared" si="20"/>
        <v>328.68</v>
      </c>
    </row>
    <row r="431" spans="1:7" ht="20.25" customHeight="1" x14ac:dyDescent="0.2">
      <c r="A431" s="491"/>
      <c r="B431" s="128">
        <v>13108</v>
      </c>
      <c r="C431" s="36" t="s">
        <v>424</v>
      </c>
      <c r="D431" s="40">
        <v>20</v>
      </c>
      <c r="E431" s="49">
        <v>0.03</v>
      </c>
      <c r="F431" s="419">
        <v>832.88</v>
      </c>
      <c r="G431" s="154">
        <f t="shared" si="20"/>
        <v>832.88</v>
      </c>
    </row>
    <row r="432" spans="1:7" ht="20.25" customHeight="1" thickBot="1" x14ac:dyDescent="0.25">
      <c r="A432" s="492"/>
      <c r="B432" s="155">
        <v>13109</v>
      </c>
      <c r="C432" s="156" t="s">
        <v>425</v>
      </c>
      <c r="D432" s="258">
        <v>15</v>
      </c>
      <c r="E432" s="270">
        <v>0.03</v>
      </c>
      <c r="F432" s="420">
        <v>968.88</v>
      </c>
      <c r="G432" s="260">
        <f t="shared" si="20"/>
        <v>968.88</v>
      </c>
    </row>
    <row r="433" spans="1:7" ht="20.100000000000001" customHeight="1" thickBot="1" x14ac:dyDescent="0.3">
      <c r="A433" s="615" t="s">
        <v>426</v>
      </c>
      <c r="B433" s="616"/>
      <c r="C433" s="616"/>
      <c r="D433" s="616"/>
      <c r="E433" s="616"/>
      <c r="F433" s="616"/>
      <c r="G433" s="617"/>
    </row>
    <row r="434" spans="1:7" ht="17.25" customHeight="1" x14ac:dyDescent="0.2">
      <c r="A434" s="548"/>
      <c r="B434" s="147">
        <v>13211</v>
      </c>
      <c r="C434" s="238" t="s">
        <v>427</v>
      </c>
      <c r="D434" s="400" t="s">
        <v>664</v>
      </c>
      <c r="E434" s="401">
        <v>0.03</v>
      </c>
      <c r="F434" s="418">
        <v>87.48</v>
      </c>
      <c r="G434" s="402">
        <f t="shared" ref="G434:G440" si="21">ROUND((F434-F434/100*$F$10),2)</f>
        <v>87.48</v>
      </c>
    </row>
    <row r="435" spans="1:7" ht="17.25" customHeight="1" x14ac:dyDescent="0.2">
      <c r="A435" s="549"/>
      <c r="B435" s="140">
        <v>13212</v>
      </c>
      <c r="C435" s="193" t="s">
        <v>428</v>
      </c>
      <c r="D435" s="399">
        <v>60</v>
      </c>
      <c r="E435" s="398">
        <v>0.03</v>
      </c>
      <c r="F435" s="419">
        <v>90.68</v>
      </c>
      <c r="G435" s="403">
        <f t="shared" si="21"/>
        <v>90.68</v>
      </c>
    </row>
    <row r="436" spans="1:7" ht="17.25" customHeight="1" x14ac:dyDescent="0.2">
      <c r="A436" s="549"/>
      <c r="B436" s="140">
        <v>13213</v>
      </c>
      <c r="C436" s="141" t="s">
        <v>429</v>
      </c>
      <c r="D436" s="399">
        <v>40</v>
      </c>
      <c r="E436" s="398">
        <v>0.03</v>
      </c>
      <c r="F436" s="419">
        <v>122.78</v>
      </c>
      <c r="G436" s="403">
        <f t="shared" si="21"/>
        <v>122.78</v>
      </c>
    </row>
    <row r="437" spans="1:7" ht="17.25" customHeight="1" x14ac:dyDescent="0.2">
      <c r="A437" s="549"/>
      <c r="B437" s="140">
        <v>13214</v>
      </c>
      <c r="C437" s="141" t="s">
        <v>430</v>
      </c>
      <c r="D437" s="397" t="s">
        <v>532</v>
      </c>
      <c r="E437" s="398">
        <v>0.03</v>
      </c>
      <c r="F437" s="419">
        <v>172.88</v>
      </c>
      <c r="G437" s="403">
        <f t="shared" si="21"/>
        <v>172.88</v>
      </c>
    </row>
    <row r="438" spans="1:7" ht="17.25" customHeight="1" x14ac:dyDescent="0.2">
      <c r="A438" s="549"/>
      <c r="B438" s="140">
        <v>13215</v>
      </c>
      <c r="C438" s="141" t="s">
        <v>431</v>
      </c>
      <c r="D438" s="397" t="s">
        <v>533</v>
      </c>
      <c r="E438" s="398">
        <v>0.03</v>
      </c>
      <c r="F438" s="419">
        <v>284.38</v>
      </c>
      <c r="G438" s="403">
        <f t="shared" si="21"/>
        <v>284.38</v>
      </c>
    </row>
    <row r="439" spans="1:7" ht="17.25" customHeight="1" x14ac:dyDescent="0.2">
      <c r="A439" s="549"/>
      <c r="B439" s="140">
        <v>13216</v>
      </c>
      <c r="C439" s="141" t="s">
        <v>432</v>
      </c>
      <c r="D439" s="397" t="s">
        <v>533</v>
      </c>
      <c r="E439" s="398">
        <v>0.03</v>
      </c>
      <c r="F439" s="419">
        <v>438.78</v>
      </c>
      <c r="G439" s="403">
        <f t="shared" si="21"/>
        <v>438.78</v>
      </c>
    </row>
    <row r="440" spans="1:7" ht="17.25" customHeight="1" thickBot="1" x14ac:dyDescent="0.25">
      <c r="A440" s="608"/>
      <c r="B440" s="167">
        <v>13217</v>
      </c>
      <c r="C440" s="168" t="s">
        <v>433</v>
      </c>
      <c r="D440" s="404">
        <v>15</v>
      </c>
      <c r="E440" s="405">
        <v>0.03</v>
      </c>
      <c r="F440" s="425">
        <v>738.88</v>
      </c>
      <c r="G440" s="171">
        <f t="shared" si="21"/>
        <v>738.88</v>
      </c>
    </row>
    <row r="441" spans="1:7" x14ac:dyDescent="0.2">
      <c r="F441" s="424"/>
    </row>
  </sheetData>
  <sheetProtection password="CF7A" sheet="1" objects="1" scenarios="1" sort="0" autoFilter="0" pivotTables="0"/>
  <mergeCells count="73">
    <mergeCell ref="A368:G368"/>
    <mergeCell ref="H4:H5"/>
    <mergeCell ref="A419:A423"/>
    <mergeCell ref="A424:A425"/>
    <mergeCell ref="A427:A432"/>
    <mergeCell ref="A364:A367"/>
    <mergeCell ref="A302:A304"/>
    <mergeCell ref="A305:A310"/>
    <mergeCell ref="A311:A316"/>
    <mergeCell ref="A317:A322"/>
    <mergeCell ref="A323:A332"/>
    <mergeCell ref="A334:A337"/>
    <mergeCell ref="A349:A354"/>
    <mergeCell ref="A355:A358"/>
    <mergeCell ref="A338:A341"/>
    <mergeCell ref="A342:G342"/>
    <mergeCell ref="A434:A440"/>
    <mergeCell ref="A410:A412"/>
    <mergeCell ref="A413:G413"/>
    <mergeCell ref="A414:A418"/>
    <mergeCell ref="A369:A376"/>
    <mergeCell ref="A377:G377"/>
    <mergeCell ref="A378:A387"/>
    <mergeCell ref="A389:A392"/>
    <mergeCell ref="A393:A396"/>
    <mergeCell ref="A402:A409"/>
    <mergeCell ref="A397:A400"/>
    <mergeCell ref="A401:G401"/>
    <mergeCell ref="A433:G433"/>
    <mergeCell ref="A343:A347"/>
    <mergeCell ref="A348:G348"/>
    <mergeCell ref="A360:A363"/>
    <mergeCell ref="A292:A301"/>
    <mergeCell ref="A198:A199"/>
    <mergeCell ref="A200:G200"/>
    <mergeCell ref="A201:A206"/>
    <mergeCell ref="A207:G207"/>
    <mergeCell ref="A208:A216"/>
    <mergeCell ref="A217:A259"/>
    <mergeCell ref="A260:A269"/>
    <mergeCell ref="A270:A279"/>
    <mergeCell ref="A281:G281"/>
    <mergeCell ref="A282:A291"/>
    <mergeCell ref="A50:A59"/>
    <mergeCell ref="A68:G68"/>
    <mergeCell ref="A69:A81"/>
    <mergeCell ref="A183:A197"/>
    <mergeCell ref="A82:G82"/>
    <mergeCell ref="A83:G83"/>
    <mergeCell ref="A84:A93"/>
    <mergeCell ref="A94:A101"/>
    <mergeCell ref="A102:A126"/>
    <mergeCell ref="A127:A137"/>
    <mergeCell ref="A138:A141"/>
    <mergeCell ref="A142:A152"/>
    <mergeCell ref="A153:A156"/>
    <mergeCell ref="A157:A169"/>
    <mergeCell ref="A170:A182"/>
    <mergeCell ref="A60:A67"/>
    <mergeCell ref="A24:A29"/>
    <mergeCell ref="A30:A41"/>
    <mergeCell ref="A42:G42"/>
    <mergeCell ref="A43:A48"/>
    <mergeCell ref="A49:G49"/>
    <mergeCell ref="A1:F1"/>
    <mergeCell ref="B2:G2"/>
    <mergeCell ref="B7:G7"/>
    <mergeCell ref="A14:G14"/>
    <mergeCell ref="A15:A23"/>
    <mergeCell ref="A9:C10"/>
    <mergeCell ref="A13:G13"/>
    <mergeCell ref="D3:E3"/>
    <mergeCell ref="B6:C6"/>
  </mergeCells>
  <hyperlinks>
    <hyperlink ref="H2:I2" location="'МОНТАЖНОЕ ОБОРУДОВАНИЕ FD'!A1" display="следующая страница"/>
    <hyperlink ref="D6" r:id="rId1"/>
    <hyperlink ref="H4:H5" location="'МОНТАЖНОЕ ОБОРУДОВАНИЕ FD'!A1" display="Монтажное оборудование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437:D439 D427:D430 D290:D291 D156:D158 D141 D39:D41 B57 D434" numberStoredAsText="1"/>
  </ignoredError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C0000"/>
    <pageSetUpPr fitToPage="1"/>
  </sheetPr>
  <dimension ref="A1:I76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2.5703125" style="1" customWidth="1"/>
    <col min="9" max="16384" width="9.140625" style="1"/>
  </cols>
  <sheetData>
    <row r="1" spans="1:9" ht="18.95" customHeight="1" x14ac:dyDescent="0.25">
      <c r="A1" s="480" t="s">
        <v>653</v>
      </c>
      <c r="B1" s="481"/>
      <c r="C1" s="481"/>
      <c r="D1" s="481"/>
      <c r="E1" s="481"/>
      <c r="F1" s="481"/>
      <c r="G1" s="189">
        <f>'Трубы и фитинги PPRC FD_БЕЛЫЙ'!G1</f>
        <v>44652</v>
      </c>
    </row>
    <row r="2" spans="1:9" ht="26.1" customHeight="1" x14ac:dyDescent="0.2">
      <c r="A2" s="28"/>
      <c r="B2" s="482"/>
      <c r="C2" s="482"/>
      <c r="D2" s="482"/>
      <c r="E2" s="482"/>
      <c r="F2" s="482"/>
      <c r="G2" s="483"/>
      <c r="H2" s="354" t="s">
        <v>642</v>
      </c>
    </row>
    <row r="3" spans="1:9" ht="45" customHeight="1" x14ac:dyDescent="0.3">
      <c r="A3" s="28"/>
      <c r="B3" s="31"/>
      <c r="C3" s="31"/>
      <c r="D3" s="493" t="s">
        <v>643</v>
      </c>
      <c r="E3" s="493"/>
      <c r="F3" s="110"/>
      <c r="G3" s="111"/>
    </row>
    <row r="4" spans="1:9" ht="26.1" customHeight="1" x14ac:dyDescent="0.25">
      <c r="A4" s="28"/>
      <c r="B4" s="31"/>
      <c r="C4" s="31"/>
      <c r="D4" s="132"/>
      <c r="E4" s="110"/>
      <c r="F4" s="110"/>
      <c r="G4" s="111"/>
    </row>
    <row r="5" spans="1:9" ht="26.1" customHeight="1" x14ac:dyDescent="0.25">
      <c r="A5" s="28"/>
      <c r="B5" s="31"/>
      <c r="C5" s="112"/>
      <c r="D5" s="114" t="s">
        <v>1</v>
      </c>
      <c r="E5" s="110"/>
      <c r="F5" s="352" t="s">
        <v>645</v>
      </c>
      <c r="G5" s="352" t="s">
        <v>644</v>
      </c>
    </row>
    <row r="6" spans="1:9" ht="21" customHeight="1" x14ac:dyDescent="0.25">
      <c r="A6" s="28"/>
      <c r="B6" s="31"/>
      <c r="C6" s="113"/>
      <c r="D6" s="316" t="s">
        <v>629</v>
      </c>
      <c r="E6" s="110"/>
      <c r="F6" s="110"/>
      <c r="G6" s="111"/>
    </row>
    <row r="7" spans="1:9" ht="18.95" customHeight="1" x14ac:dyDescent="0.25">
      <c r="A7" s="29"/>
      <c r="B7" s="631"/>
      <c r="C7" s="484"/>
      <c r="D7" s="484"/>
      <c r="E7" s="485"/>
      <c r="F7" s="485"/>
      <c r="G7" s="486"/>
    </row>
    <row r="8" spans="1:9" ht="12" customHeight="1" thickBot="1" x14ac:dyDescent="0.25">
      <c r="A8" s="632"/>
      <c r="B8" s="633"/>
      <c r="C8" s="633"/>
      <c r="D8" s="633"/>
      <c r="E8" s="633"/>
      <c r="F8" s="633"/>
      <c r="G8" s="633"/>
    </row>
    <row r="9" spans="1:9" ht="24.75" customHeight="1" x14ac:dyDescent="0.2">
      <c r="A9" s="634" t="s">
        <v>648</v>
      </c>
      <c r="B9" s="635"/>
      <c r="C9" s="636"/>
      <c r="D9" s="351" t="s">
        <v>3</v>
      </c>
      <c r="E9" s="117"/>
      <c r="F9" s="117"/>
      <c r="G9" s="118"/>
    </row>
    <row r="10" spans="1:9" ht="24.75" customHeight="1" thickBot="1" x14ac:dyDescent="0.25">
      <c r="A10" s="637"/>
      <c r="B10" s="638"/>
      <c r="C10" s="639"/>
      <c r="D10" s="358">
        <v>0</v>
      </c>
      <c r="E10" s="117"/>
      <c r="F10" s="117"/>
      <c r="G10" s="118"/>
    </row>
    <row r="11" spans="1:9" ht="14.25" customHeight="1" thickBot="1" x14ac:dyDescent="0.3">
      <c r="A11" s="27"/>
      <c r="B11" s="27"/>
      <c r="C11" s="27"/>
      <c r="D11" s="27"/>
      <c r="E11" s="27"/>
      <c r="F11" s="27"/>
      <c r="G11" s="27"/>
    </row>
    <row r="12" spans="1:9" ht="50.1" customHeight="1" thickBot="1" x14ac:dyDescent="0.25">
      <c r="A12" s="458" t="s">
        <v>4</v>
      </c>
      <c r="B12" s="459" t="s">
        <v>632</v>
      </c>
      <c r="C12" s="460" t="s">
        <v>5</v>
      </c>
      <c r="D12" s="461" t="s">
        <v>631</v>
      </c>
      <c r="E12" s="460" t="s">
        <v>657</v>
      </c>
      <c r="F12" s="462" t="s">
        <v>646</v>
      </c>
      <c r="G12" s="463" t="s">
        <v>647</v>
      </c>
    </row>
    <row r="13" spans="1:9" ht="16.5" thickBot="1" x14ac:dyDescent="0.25">
      <c r="A13" s="622" t="s">
        <v>639</v>
      </c>
      <c r="B13" s="623"/>
      <c r="C13" s="623"/>
      <c r="D13" s="623"/>
      <c r="E13" s="623"/>
      <c r="F13" s="623"/>
      <c r="G13" s="624"/>
    </row>
    <row r="14" spans="1:9" ht="60.75" customHeight="1" x14ac:dyDescent="0.2">
      <c r="A14" s="464"/>
      <c r="B14" s="223">
        <v>1975</v>
      </c>
      <c r="C14" s="146" t="s">
        <v>471</v>
      </c>
      <c r="D14" s="148">
        <v>10</v>
      </c>
      <c r="E14" s="224">
        <v>6.4000000000000001E-2</v>
      </c>
      <c r="F14" s="150">
        <v>1818.88</v>
      </c>
      <c r="G14" s="465">
        <f t="shared" ref="G14:G20" si="0">ROUND((F14-F14/100*$D$10),2)</f>
        <v>1818.88</v>
      </c>
      <c r="H14" s="19"/>
    </row>
    <row r="15" spans="1:9" ht="57" customHeight="1" x14ac:dyDescent="0.2">
      <c r="A15" s="466"/>
      <c r="B15" s="190">
        <v>1976</v>
      </c>
      <c r="C15" s="141" t="s">
        <v>472</v>
      </c>
      <c r="D15" s="142">
        <v>10</v>
      </c>
      <c r="E15" s="191">
        <v>0.10332</v>
      </c>
      <c r="F15" s="144">
        <v>2488.88</v>
      </c>
      <c r="G15" s="467">
        <f t="shared" si="0"/>
        <v>2488.88</v>
      </c>
      <c r="H15" s="19"/>
      <c r="I15" s="6"/>
    </row>
    <row r="16" spans="1:9" ht="60.75" customHeight="1" x14ac:dyDescent="0.2">
      <c r="A16" s="468"/>
      <c r="B16" s="214">
        <v>1983</v>
      </c>
      <c r="C16" s="159" t="s">
        <v>473</v>
      </c>
      <c r="D16" s="160">
        <v>5</v>
      </c>
      <c r="E16" s="450">
        <v>1.2749999999999999E-2</v>
      </c>
      <c r="F16" s="451">
        <v>5488.88</v>
      </c>
      <c r="G16" s="469">
        <f t="shared" si="0"/>
        <v>5488.88</v>
      </c>
      <c r="H16" s="19"/>
      <c r="I16" s="6"/>
    </row>
    <row r="17" spans="1:9" ht="59.25" customHeight="1" x14ac:dyDescent="0.2">
      <c r="A17" s="470"/>
      <c r="B17" s="452">
        <v>1984</v>
      </c>
      <c r="C17" s="453" t="s">
        <v>474</v>
      </c>
      <c r="D17" s="454">
        <v>5</v>
      </c>
      <c r="E17" s="455">
        <v>1.3299999999999999E-2</v>
      </c>
      <c r="F17" s="456">
        <v>7087.58</v>
      </c>
      <c r="G17" s="471">
        <f t="shared" si="0"/>
        <v>7087.58</v>
      </c>
      <c r="H17" s="19"/>
      <c r="I17" s="6"/>
    </row>
    <row r="18" spans="1:9" ht="59.25" customHeight="1" x14ac:dyDescent="0.2">
      <c r="A18" s="470"/>
      <c r="B18" s="457">
        <v>1986</v>
      </c>
      <c r="C18" s="453" t="s">
        <v>665</v>
      </c>
      <c r="D18" s="454">
        <v>1</v>
      </c>
      <c r="E18" s="455">
        <v>3.3660000000000002E-2</v>
      </c>
      <c r="F18" s="456">
        <v>6288.88</v>
      </c>
      <c r="G18" s="471">
        <f t="shared" si="0"/>
        <v>6288.88</v>
      </c>
      <c r="I18" s="6"/>
    </row>
    <row r="19" spans="1:9" ht="42.75" customHeight="1" x14ac:dyDescent="0.2">
      <c r="A19" s="641"/>
      <c r="B19" s="208">
        <v>1980</v>
      </c>
      <c r="C19" s="209" t="s">
        <v>550</v>
      </c>
      <c r="D19" s="210">
        <v>1</v>
      </c>
      <c r="E19" s="211">
        <v>0.15409999999999999</v>
      </c>
      <c r="F19" s="215">
        <v>52488.88</v>
      </c>
      <c r="G19" s="472">
        <f t="shared" si="0"/>
        <v>52488.88</v>
      </c>
      <c r="H19" s="19"/>
      <c r="I19" s="6"/>
    </row>
    <row r="20" spans="1:9" ht="42.75" customHeight="1" thickBot="1" x14ac:dyDescent="0.25">
      <c r="A20" s="642"/>
      <c r="B20" s="473">
        <v>1981</v>
      </c>
      <c r="C20" s="474" t="s">
        <v>551</v>
      </c>
      <c r="D20" s="475">
        <v>1</v>
      </c>
      <c r="E20" s="476">
        <v>0.15745000000000001</v>
      </c>
      <c r="F20" s="477">
        <v>64988.88</v>
      </c>
      <c r="G20" s="478">
        <f t="shared" si="0"/>
        <v>64988.88</v>
      </c>
      <c r="H20" s="19"/>
      <c r="I20" s="6"/>
    </row>
    <row r="21" spans="1:9" ht="20.100000000000001" customHeight="1" thickBot="1" x14ac:dyDescent="0.25">
      <c r="A21" s="628" t="s">
        <v>634</v>
      </c>
      <c r="B21" s="629"/>
      <c r="C21" s="629"/>
      <c r="D21" s="629"/>
      <c r="E21" s="629"/>
      <c r="F21" s="629"/>
      <c r="G21" s="630"/>
      <c r="H21" s="6"/>
      <c r="I21" s="6"/>
    </row>
    <row r="22" spans="1:9" ht="18.75" customHeight="1" x14ac:dyDescent="0.2">
      <c r="A22" s="640"/>
      <c r="B22" s="208">
        <v>1990</v>
      </c>
      <c r="C22" s="209" t="s">
        <v>481</v>
      </c>
      <c r="D22" s="210">
        <v>1</v>
      </c>
      <c r="E22" s="211">
        <v>4.32E-5</v>
      </c>
      <c r="F22" s="215">
        <v>126.28</v>
      </c>
      <c r="G22" s="213">
        <f t="shared" ref="G22:G33" si="1">ROUND((F22-F22/100*$D$10),2)</f>
        <v>126.28</v>
      </c>
      <c r="H22" s="6"/>
      <c r="I22" s="6"/>
    </row>
    <row r="23" spans="1:9" ht="18.75" customHeight="1" x14ac:dyDescent="0.2">
      <c r="A23" s="549"/>
      <c r="B23" s="190">
        <v>1991</v>
      </c>
      <c r="C23" s="141" t="s">
        <v>482</v>
      </c>
      <c r="D23" s="142">
        <v>1</v>
      </c>
      <c r="E23" s="191">
        <v>8.5279999999999997E-5</v>
      </c>
      <c r="F23" s="192">
        <v>168.88</v>
      </c>
      <c r="G23" s="152">
        <f t="shared" si="1"/>
        <v>168.88</v>
      </c>
      <c r="H23" s="6"/>
      <c r="I23" s="6"/>
    </row>
    <row r="24" spans="1:9" ht="18.75" customHeight="1" x14ac:dyDescent="0.2">
      <c r="A24" s="549"/>
      <c r="B24" s="190">
        <v>1992</v>
      </c>
      <c r="C24" s="141" t="s">
        <v>483</v>
      </c>
      <c r="D24" s="142">
        <v>1</v>
      </c>
      <c r="E24" s="191">
        <v>1.066E-4</v>
      </c>
      <c r="F24" s="192">
        <v>225.88</v>
      </c>
      <c r="G24" s="152">
        <f t="shared" si="1"/>
        <v>225.88</v>
      </c>
      <c r="H24" s="6"/>
      <c r="I24" s="6"/>
    </row>
    <row r="25" spans="1:9" ht="18.75" customHeight="1" x14ac:dyDescent="0.2">
      <c r="A25" s="549"/>
      <c r="B25" s="190">
        <v>1993</v>
      </c>
      <c r="C25" s="141" t="s">
        <v>484</v>
      </c>
      <c r="D25" s="142">
        <v>1</v>
      </c>
      <c r="E25" s="191">
        <v>2.0000000000000001E-4</v>
      </c>
      <c r="F25" s="144">
        <v>288.88</v>
      </c>
      <c r="G25" s="152">
        <f t="shared" si="1"/>
        <v>288.88</v>
      </c>
      <c r="H25" s="6"/>
      <c r="I25" s="6"/>
    </row>
    <row r="26" spans="1:9" ht="18.75" customHeight="1" x14ac:dyDescent="0.2">
      <c r="A26" s="549"/>
      <c r="B26" s="190">
        <v>1994</v>
      </c>
      <c r="C26" s="141" t="s">
        <v>485</v>
      </c>
      <c r="D26" s="142">
        <v>1</v>
      </c>
      <c r="E26" s="191">
        <v>2.0000000000000001E-4</v>
      </c>
      <c r="F26" s="144">
        <v>348.88</v>
      </c>
      <c r="G26" s="152">
        <f t="shared" si="1"/>
        <v>348.88</v>
      </c>
      <c r="H26" s="6"/>
      <c r="I26" s="6"/>
    </row>
    <row r="27" spans="1:9" ht="18.75" customHeight="1" x14ac:dyDescent="0.2">
      <c r="A27" s="549"/>
      <c r="B27" s="190">
        <v>1995</v>
      </c>
      <c r="C27" s="141" t="s">
        <v>486</v>
      </c>
      <c r="D27" s="142">
        <v>1</v>
      </c>
      <c r="E27" s="191">
        <v>3.9599999999999998E-4</v>
      </c>
      <c r="F27" s="144">
        <v>398.88</v>
      </c>
      <c r="G27" s="152">
        <f t="shared" si="1"/>
        <v>398.88</v>
      </c>
      <c r="H27" s="6"/>
      <c r="I27" s="6"/>
    </row>
    <row r="28" spans="1:9" ht="18.75" customHeight="1" x14ac:dyDescent="0.2">
      <c r="A28" s="549"/>
      <c r="B28" s="190">
        <v>1996</v>
      </c>
      <c r="C28" s="141" t="s">
        <v>487</v>
      </c>
      <c r="D28" s="142">
        <v>1</v>
      </c>
      <c r="E28" s="191">
        <v>4.2640000000000001E-4</v>
      </c>
      <c r="F28" s="144">
        <v>438.88</v>
      </c>
      <c r="G28" s="152">
        <f t="shared" si="1"/>
        <v>438.88</v>
      </c>
      <c r="H28" s="6"/>
      <c r="I28" s="6"/>
    </row>
    <row r="29" spans="1:9" ht="18.75" customHeight="1" x14ac:dyDescent="0.2">
      <c r="A29" s="549"/>
      <c r="B29" s="190">
        <v>1997</v>
      </c>
      <c r="C29" s="141" t="s">
        <v>488</v>
      </c>
      <c r="D29" s="142">
        <v>1</v>
      </c>
      <c r="E29" s="191">
        <v>6.8528600000000001E-4</v>
      </c>
      <c r="F29" s="144">
        <v>738.88</v>
      </c>
      <c r="G29" s="152">
        <f t="shared" si="1"/>
        <v>738.88</v>
      </c>
      <c r="H29" s="6"/>
      <c r="I29" s="6"/>
    </row>
    <row r="30" spans="1:9" ht="18.75" customHeight="1" x14ac:dyDescent="0.2">
      <c r="A30" s="549"/>
      <c r="B30" s="190">
        <v>1998</v>
      </c>
      <c r="C30" s="141" t="s">
        <v>489</v>
      </c>
      <c r="D30" s="142">
        <v>1</v>
      </c>
      <c r="E30" s="191">
        <v>1.2600000000000001E-3</v>
      </c>
      <c r="F30" s="144">
        <v>1248.8800000000001</v>
      </c>
      <c r="G30" s="152">
        <f t="shared" si="1"/>
        <v>1248.8800000000001</v>
      </c>
      <c r="H30" s="6"/>
      <c r="I30" s="6"/>
    </row>
    <row r="31" spans="1:9" ht="18.75" customHeight="1" x14ac:dyDescent="0.2">
      <c r="A31" s="549"/>
      <c r="B31" s="190">
        <v>1999</v>
      </c>
      <c r="C31" s="141" t="s">
        <v>490</v>
      </c>
      <c r="D31" s="142">
        <v>1</v>
      </c>
      <c r="E31" s="191">
        <v>4.0254499999999999E-3</v>
      </c>
      <c r="F31" s="144">
        <v>3068.88</v>
      </c>
      <c r="G31" s="152">
        <f t="shared" si="1"/>
        <v>3068.88</v>
      </c>
      <c r="H31" s="6"/>
      <c r="I31" s="6"/>
    </row>
    <row r="32" spans="1:9" ht="18.75" customHeight="1" x14ac:dyDescent="0.2">
      <c r="A32" s="549"/>
      <c r="B32" s="190">
        <v>1988</v>
      </c>
      <c r="C32" s="141" t="s">
        <v>491</v>
      </c>
      <c r="D32" s="142">
        <v>1</v>
      </c>
      <c r="E32" s="191">
        <v>2.0618199999999998E-3</v>
      </c>
      <c r="F32" s="144">
        <v>3528.88</v>
      </c>
      <c r="G32" s="152">
        <f t="shared" si="1"/>
        <v>3528.88</v>
      </c>
      <c r="H32" s="6"/>
      <c r="I32" s="6"/>
    </row>
    <row r="33" spans="1:9" ht="18.75" customHeight="1" thickBot="1" x14ac:dyDescent="0.25">
      <c r="A33" s="550"/>
      <c r="B33" s="214">
        <v>1989</v>
      </c>
      <c r="C33" s="216" t="s">
        <v>492</v>
      </c>
      <c r="D33" s="217">
        <v>1</v>
      </c>
      <c r="E33" s="218">
        <v>3.2399999999999998E-3</v>
      </c>
      <c r="F33" s="162">
        <v>4008.88</v>
      </c>
      <c r="G33" s="165">
        <f t="shared" si="1"/>
        <v>4008.88</v>
      </c>
      <c r="H33" s="6"/>
      <c r="I33" s="6"/>
    </row>
    <row r="34" spans="1:9" ht="20.100000000000001" customHeight="1" thickBot="1" x14ac:dyDescent="0.25">
      <c r="A34" s="625" t="s">
        <v>640</v>
      </c>
      <c r="B34" s="626"/>
      <c r="C34" s="626"/>
      <c r="D34" s="626"/>
      <c r="E34" s="626"/>
      <c r="F34" s="626"/>
      <c r="G34" s="627"/>
      <c r="H34" s="6"/>
      <c r="I34" s="6"/>
    </row>
    <row r="35" spans="1:9" ht="45.75" customHeight="1" x14ac:dyDescent="0.2">
      <c r="A35" s="229"/>
      <c r="B35" s="223">
        <v>1922</v>
      </c>
      <c r="C35" s="230" t="s">
        <v>475</v>
      </c>
      <c r="D35" s="231">
        <v>1</v>
      </c>
      <c r="E35" s="224">
        <v>6.4844000000000002E-4</v>
      </c>
      <c r="F35" s="232">
        <v>288.88</v>
      </c>
      <c r="G35" s="151">
        <f t="shared" ref="G35:G40" si="2">ROUND((F35-F35/100*$D$10),2)</f>
        <v>288.88</v>
      </c>
      <c r="H35" s="19"/>
      <c r="I35" s="6"/>
    </row>
    <row r="36" spans="1:9" ht="45.75" customHeight="1" x14ac:dyDescent="0.2">
      <c r="A36" s="202"/>
      <c r="B36" s="190">
        <v>1923</v>
      </c>
      <c r="C36" s="196" t="s">
        <v>476</v>
      </c>
      <c r="D36" s="197">
        <v>1</v>
      </c>
      <c r="E36" s="191">
        <v>2.5839999999999999E-3</v>
      </c>
      <c r="F36" s="192">
        <v>458.88</v>
      </c>
      <c r="G36" s="152">
        <f t="shared" si="2"/>
        <v>458.88</v>
      </c>
      <c r="H36" s="19"/>
      <c r="I36" s="6"/>
    </row>
    <row r="37" spans="1:9" ht="45" customHeight="1" x14ac:dyDescent="0.2">
      <c r="A37" s="202"/>
      <c r="B37" s="190">
        <v>1924</v>
      </c>
      <c r="C37" s="198" t="s">
        <v>477</v>
      </c>
      <c r="D37" s="199">
        <v>1</v>
      </c>
      <c r="E37" s="200">
        <v>9.9820000000000009E-4</v>
      </c>
      <c r="F37" s="192">
        <v>618.88</v>
      </c>
      <c r="G37" s="152">
        <f t="shared" si="2"/>
        <v>618.88</v>
      </c>
      <c r="H37" s="19"/>
      <c r="I37" s="6"/>
    </row>
    <row r="38" spans="1:9" ht="48.75" customHeight="1" x14ac:dyDescent="0.2">
      <c r="A38" s="202"/>
      <c r="B38" s="190">
        <v>1925</v>
      </c>
      <c r="C38" s="198" t="s">
        <v>478</v>
      </c>
      <c r="D38" s="199">
        <v>1</v>
      </c>
      <c r="E38" s="200">
        <v>1.0499999999999999E-3</v>
      </c>
      <c r="F38" s="192">
        <v>1388.88</v>
      </c>
      <c r="G38" s="152">
        <f t="shared" si="2"/>
        <v>1388.88</v>
      </c>
      <c r="H38" s="19"/>
      <c r="I38" s="6"/>
    </row>
    <row r="39" spans="1:9" ht="44.25" customHeight="1" x14ac:dyDescent="0.2">
      <c r="A39" s="202"/>
      <c r="B39" s="190">
        <v>1926</v>
      </c>
      <c r="C39" s="198" t="s">
        <v>479</v>
      </c>
      <c r="D39" s="199">
        <v>1</v>
      </c>
      <c r="E39" s="200">
        <v>2.2139999999999998E-3</v>
      </c>
      <c r="F39" s="192">
        <v>1688.88</v>
      </c>
      <c r="G39" s="152">
        <f t="shared" si="2"/>
        <v>1688.88</v>
      </c>
      <c r="H39" s="19"/>
      <c r="I39" s="6"/>
    </row>
    <row r="40" spans="1:9" ht="48.75" customHeight="1" thickBot="1" x14ac:dyDescent="0.25">
      <c r="A40" s="233"/>
      <c r="B40" s="225">
        <v>1927</v>
      </c>
      <c r="C40" s="234" t="s">
        <v>480</v>
      </c>
      <c r="D40" s="235">
        <v>1</v>
      </c>
      <c r="E40" s="236">
        <v>4.7666699999999998E-3</v>
      </c>
      <c r="F40" s="228">
        <v>1894.38</v>
      </c>
      <c r="G40" s="207">
        <f t="shared" si="2"/>
        <v>1894.38</v>
      </c>
      <c r="H40" s="19"/>
      <c r="I40" s="6"/>
    </row>
    <row r="41" spans="1:9" ht="16.5" thickBot="1" x14ac:dyDescent="0.25">
      <c r="A41" s="625" t="s">
        <v>633</v>
      </c>
      <c r="B41" s="626"/>
      <c r="C41" s="626"/>
      <c r="D41" s="626"/>
      <c r="E41" s="626"/>
      <c r="F41" s="626"/>
      <c r="G41" s="627"/>
      <c r="H41" s="6"/>
    </row>
    <row r="42" spans="1:9" ht="18" customHeight="1" x14ac:dyDescent="0.2">
      <c r="A42" s="548"/>
      <c r="B42" s="237">
        <v>1891</v>
      </c>
      <c r="C42" s="238" t="s">
        <v>436</v>
      </c>
      <c r="D42" s="239">
        <v>1</v>
      </c>
      <c r="E42" s="240">
        <v>2.0000000000000001E-4</v>
      </c>
      <c r="F42" s="241">
        <v>207.78</v>
      </c>
      <c r="G42" s="151">
        <f t="shared" ref="G42:G76" si="3">ROUND((F42-F42/100*$D$10),2)</f>
        <v>207.78</v>
      </c>
      <c r="H42" s="6"/>
    </row>
    <row r="43" spans="1:9" ht="18" customHeight="1" x14ac:dyDescent="0.2">
      <c r="A43" s="549"/>
      <c r="B43" s="201">
        <v>1892</v>
      </c>
      <c r="C43" s="141" t="s">
        <v>437</v>
      </c>
      <c r="D43" s="142">
        <v>1</v>
      </c>
      <c r="E43" s="191">
        <v>2.9999999999999997E-4</v>
      </c>
      <c r="F43" s="144">
        <v>688.38</v>
      </c>
      <c r="G43" s="152">
        <f t="shared" si="3"/>
        <v>688.38</v>
      </c>
      <c r="H43" s="6"/>
    </row>
    <row r="44" spans="1:9" ht="18" customHeight="1" x14ac:dyDescent="0.2">
      <c r="A44" s="549"/>
      <c r="B44" s="201">
        <v>1893</v>
      </c>
      <c r="C44" s="141" t="s">
        <v>438</v>
      </c>
      <c r="D44" s="142">
        <v>1</v>
      </c>
      <c r="E44" s="191">
        <v>4.0000000000000002E-4</v>
      </c>
      <c r="F44" s="144">
        <v>1060.78</v>
      </c>
      <c r="G44" s="152">
        <f t="shared" si="3"/>
        <v>1060.78</v>
      </c>
      <c r="H44" s="6"/>
    </row>
    <row r="45" spans="1:9" ht="18" customHeight="1" x14ac:dyDescent="0.2">
      <c r="A45" s="549"/>
      <c r="B45" s="201">
        <v>1894</v>
      </c>
      <c r="C45" s="141" t="s">
        <v>439</v>
      </c>
      <c r="D45" s="142">
        <v>1</v>
      </c>
      <c r="E45" s="191">
        <v>5.0000000000000001E-4</v>
      </c>
      <c r="F45" s="144">
        <v>1394.58</v>
      </c>
      <c r="G45" s="152">
        <f t="shared" si="3"/>
        <v>1394.58</v>
      </c>
      <c r="H45" s="6"/>
    </row>
    <row r="46" spans="1:9" ht="18" customHeight="1" x14ac:dyDescent="0.2">
      <c r="A46" s="549"/>
      <c r="B46" s="201">
        <v>1895</v>
      </c>
      <c r="C46" s="141" t="s">
        <v>440</v>
      </c>
      <c r="D46" s="142">
        <v>1</v>
      </c>
      <c r="E46" s="191">
        <v>5.9999999999999995E-4</v>
      </c>
      <c r="F46" s="144">
        <v>1636.88</v>
      </c>
      <c r="G46" s="152">
        <f t="shared" si="3"/>
        <v>1636.88</v>
      </c>
      <c r="H46" s="6"/>
    </row>
    <row r="47" spans="1:9" ht="18" customHeight="1" thickBot="1" x14ac:dyDescent="0.25">
      <c r="A47" s="608"/>
      <c r="B47" s="203">
        <v>1896</v>
      </c>
      <c r="C47" s="168" t="s">
        <v>441</v>
      </c>
      <c r="D47" s="226">
        <v>1</v>
      </c>
      <c r="E47" s="227">
        <v>8.0000000000000004E-4</v>
      </c>
      <c r="F47" s="206">
        <v>2090.7800000000002</v>
      </c>
      <c r="G47" s="207">
        <f t="shared" si="3"/>
        <v>2090.7800000000002</v>
      </c>
      <c r="H47" s="6"/>
    </row>
    <row r="48" spans="1:9" ht="18" customHeight="1" x14ac:dyDescent="0.2">
      <c r="A48" s="640"/>
      <c r="B48" s="219">
        <v>1911</v>
      </c>
      <c r="C48" s="220" t="s">
        <v>442</v>
      </c>
      <c r="D48" s="221">
        <v>1</v>
      </c>
      <c r="E48" s="222">
        <v>1E-4</v>
      </c>
      <c r="F48" s="212">
        <v>575.38</v>
      </c>
      <c r="G48" s="213">
        <f t="shared" si="3"/>
        <v>575.38</v>
      </c>
      <c r="H48" s="6"/>
      <c r="I48" s="6"/>
    </row>
    <row r="49" spans="1:9" ht="18" customHeight="1" x14ac:dyDescent="0.2">
      <c r="A49" s="549"/>
      <c r="B49" s="201">
        <v>1912</v>
      </c>
      <c r="C49" s="193" t="s">
        <v>443</v>
      </c>
      <c r="D49" s="194">
        <v>1</v>
      </c>
      <c r="E49" s="195">
        <v>2.9999999999999997E-4</v>
      </c>
      <c r="F49" s="144">
        <v>667.08</v>
      </c>
      <c r="G49" s="152">
        <f t="shared" si="3"/>
        <v>667.08</v>
      </c>
      <c r="H49" s="6"/>
      <c r="I49" s="6"/>
    </row>
    <row r="50" spans="1:9" ht="18" customHeight="1" x14ac:dyDescent="0.2">
      <c r="A50" s="549"/>
      <c r="B50" s="201">
        <v>1913</v>
      </c>
      <c r="C50" s="193" t="s">
        <v>444</v>
      </c>
      <c r="D50" s="194">
        <v>1</v>
      </c>
      <c r="E50" s="195">
        <v>2.9999999999999997E-4</v>
      </c>
      <c r="F50" s="144">
        <v>748.38</v>
      </c>
      <c r="G50" s="152">
        <f t="shared" si="3"/>
        <v>748.38</v>
      </c>
      <c r="H50" s="6"/>
      <c r="I50" s="6"/>
    </row>
    <row r="51" spans="1:9" ht="18" customHeight="1" x14ac:dyDescent="0.2">
      <c r="A51" s="549"/>
      <c r="B51" s="201">
        <v>1914</v>
      </c>
      <c r="C51" s="193" t="s">
        <v>445</v>
      </c>
      <c r="D51" s="194">
        <v>1</v>
      </c>
      <c r="E51" s="195">
        <v>5.9999999999999995E-4</v>
      </c>
      <c r="F51" s="144">
        <v>854.18</v>
      </c>
      <c r="G51" s="152">
        <f t="shared" si="3"/>
        <v>854.18</v>
      </c>
      <c r="H51" s="6"/>
      <c r="I51" s="6"/>
    </row>
    <row r="52" spans="1:9" ht="18" customHeight="1" x14ac:dyDescent="0.2">
      <c r="A52" s="549"/>
      <c r="B52" s="201">
        <v>1915</v>
      </c>
      <c r="C52" s="193" t="s">
        <v>446</v>
      </c>
      <c r="D52" s="194">
        <v>1</v>
      </c>
      <c r="E52" s="195"/>
      <c r="F52" s="144">
        <v>1306.78</v>
      </c>
      <c r="G52" s="152">
        <f t="shared" si="3"/>
        <v>1306.78</v>
      </c>
      <c r="H52" s="6"/>
      <c r="I52" s="6"/>
    </row>
    <row r="53" spans="1:9" ht="18" customHeight="1" x14ac:dyDescent="0.2">
      <c r="A53" s="549"/>
      <c r="B53" s="201">
        <v>1916</v>
      </c>
      <c r="C53" s="193" t="s">
        <v>447</v>
      </c>
      <c r="D53" s="194">
        <v>1</v>
      </c>
      <c r="E53" s="195"/>
      <c r="F53" s="144">
        <v>1320.08</v>
      </c>
      <c r="G53" s="152">
        <f t="shared" si="3"/>
        <v>1320.08</v>
      </c>
      <c r="H53" s="6"/>
      <c r="I53" s="6"/>
    </row>
    <row r="54" spans="1:9" ht="18" customHeight="1" thickBot="1" x14ac:dyDescent="0.25">
      <c r="A54" s="550"/>
      <c r="B54" s="242">
        <v>1917</v>
      </c>
      <c r="C54" s="216" t="s">
        <v>448</v>
      </c>
      <c r="D54" s="217">
        <v>1</v>
      </c>
      <c r="E54" s="218"/>
      <c r="F54" s="162">
        <v>1451.98</v>
      </c>
      <c r="G54" s="165">
        <f t="shared" si="3"/>
        <v>1451.98</v>
      </c>
      <c r="H54" s="6"/>
      <c r="I54" s="6"/>
    </row>
    <row r="55" spans="1:9" ht="18" customHeight="1" x14ac:dyDescent="0.2">
      <c r="A55" s="548"/>
      <c r="B55" s="237">
        <v>1941</v>
      </c>
      <c r="C55" s="238" t="s">
        <v>449</v>
      </c>
      <c r="D55" s="239">
        <v>1</v>
      </c>
      <c r="E55" s="240">
        <v>2.0000000000000001E-4</v>
      </c>
      <c r="F55" s="150">
        <v>437.58</v>
      </c>
      <c r="G55" s="151">
        <f t="shared" si="3"/>
        <v>437.58</v>
      </c>
      <c r="H55" s="6"/>
      <c r="I55" s="6"/>
    </row>
    <row r="56" spans="1:9" ht="18" customHeight="1" x14ac:dyDescent="0.2">
      <c r="A56" s="549"/>
      <c r="B56" s="201">
        <v>1942</v>
      </c>
      <c r="C56" s="193" t="s">
        <v>450</v>
      </c>
      <c r="D56" s="194">
        <v>1</v>
      </c>
      <c r="E56" s="195">
        <v>2.0000000000000001E-4</v>
      </c>
      <c r="F56" s="144">
        <v>520.88</v>
      </c>
      <c r="G56" s="152">
        <f t="shared" si="3"/>
        <v>520.88</v>
      </c>
      <c r="H56" s="6"/>
      <c r="I56" s="6"/>
    </row>
    <row r="57" spans="1:9" ht="18" customHeight="1" x14ac:dyDescent="0.2">
      <c r="A57" s="549"/>
      <c r="B57" s="201">
        <v>1943</v>
      </c>
      <c r="C57" s="193" t="s">
        <v>451</v>
      </c>
      <c r="D57" s="194">
        <v>1</v>
      </c>
      <c r="E57" s="195">
        <v>2.9999999999999997E-4</v>
      </c>
      <c r="F57" s="144">
        <v>632.38</v>
      </c>
      <c r="G57" s="152">
        <f t="shared" si="3"/>
        <v>632.38</v>
      </c>
      <c r="H57" s="6"/>
      <c r="I57" s="6"/>
    </row>
    <row r="58" spans="1:9" ht="18" customHeight="1" x14ac:dyDescent="0.2">
      <c r="A58" s="549"/>
      <c r="B58" s="201">
        <v>1944</v>
      </c>
      <c r="C58" s="193" t="s">
        <v>452</v>
      </c>
      <c r="D58" s="194">
        <v>1</v>
      </c>
      <c r="E58" s="195">
        <v>5.0000000000000001E-4</v>
      </c>
      <c r="F58" s="144">
        <v>743.88</v>
      </c>
      <c r="G58" s="152">
        <f t="shared" si="3"/>
        <v>743.88</v>
      </c>
      <c r="H58" s="25"/>
      <c r="I58" s="6"/>
    </row>
    <row r="59" spans="1:9" ht="18" customHeight="1" x14ac:dyDescent="0.2">
      <c r="A59" s="549"/>
      <c r="B59" s="201">
        <v>1945</v>
      </c>
      <c r="C59" s="193" t="s">
        <v>453</v>
      </c>
      <c r="D59" s="194">
        <v>1</v>
      </c>
      <c r="E59" s="195">
        <v>5.9999999999999995E-4</v>
      </c>
      <c r="F59" s="144">
        <v>950.68</v>
      </c>
      <c r="G59" s="152">
        <f t="shared" si="3"/>
        <v>950.68</v>
      </c>
      <c r="H59" s="6"/>
      <c r="I59" s="6"/>
    </row>
    <row r="60" spans="1:9" ht="18" customHeight="1" x14ac:dyDescent="0.2">
      <c r="A60" s="549"/>
      <c r="B60" s="201">
        <v>1946</v>
      </c>
      <c r="C60" s="193" t="s">
        <v>454</v>
      </c>
      <c r="D60" s="194">
        <v>1</v>
      </c>
      <c r="E60" s="195">
        <v>8.9999999999999998E-4</v>
      </c>
      <c r="F60" s="144">
        <v>1100.8800000000001</v>
      </c>
      <c r="G60" s="152">
        <f t="shared" si="3"/>
        <v>1100.8800000000001</v>
      </c>
      <c r="H60" s="6"/>
      <c r="I60" s="6"/>
    </row>
    <row r="61" spans="1:9" ht="18" customHeight="1" x14ac:dyDescent="0.2">
      <c r="A61" s="549"/>
      <c r="B61" s="201">
        <v>1947</v>
      </c>
      <c r="C61" s="193" t="s">
        <v>455</v>
      </c>
      <c r="D61" s="194">
        <v>1</v>
      </c>
      <c r="E61" s="195">
        <v>1.1999999999999999E-3</v>
      </c>
      <c r="F61" s="144">
        <v>1651.28</v>
      </c>
      <c r="G61" s="152">
        <f t="shared" si="3"/>
        <v>1651.28</v>
      </c>
      <c r="H61" s="6"/>
      <c r="I61" s="6"/>
    </row>
    <row r="62" spans="1:9" ht="18" customHeight="1" x14ac:dyDescent="0.2">
      <c r="A62" s="549"/>
      <c r="B62" s="201">
        <v>1948</v>
      </c>
      <c r="C62" s="193" t="s">
        <v>456</v>
      </c>
      <c r="D62" s="194">
        <v>1</v>
      </c>
      <c r="E62" s="195"/>
      <c r="F62" s="144">
        <v>3065.78</v>
      </c>
      <c r="G62" s="152">
        <f t="shared" si="3"/>
        <v>3065.78</v>
      </c>
      <c r="H62" s="6"/>
      <c r="I62" s="6"/>
    </row>
    <row r="63" spans="1:9" ht="18" customHeight="1" thickBot="1" x14ac:dyDescent="0.25">
      <c r="A63" s="608"/>
      <c r="B63" s="203">
        <v>1949</v>
      </c>
      <c r="C63" s="204" t="s">
        <v>457</v>
      </c>
      <c r="D63" s="169">
        <v>1</v>
      </c>
      <c r="E63" s="205"/>
      <c r="F63" s="206">
        <v>4015.68</v>
      </c>
      <c r="G63" s="207">
        <f t="shared" si="3"/>
        <v>4015.68</v>
      </c>
      <c r="H63" s="6"/>
      <c r="I63" s="6"/>
    </row>
    <row r="64" spans="1:9" ht="18" customHeight="1" x14ac:dyDescent="0.2">
      <c r="A64" s="548"/>
      <c r="B64" s="237">
        <v>1951</v>
      </c>
      <c r="C64" s="238" t="s">
        <v>458</v>
      </c>
      <c r="D64" s="239">
        <v>1</v>
      </c>
      <c r="E64" s="240"/>
      <c r="F64" s="150">
        <v>575.38</v>
      </c>
      <c r="G64" s="151">
        <f t="shared" si="3"/>
        <v>575.38</v>
      </c>
      <c r="H64" s="6"/>
      <c r="I64" s="6"/>
    </row>
    <row r="65" spans="1:9" ht="18" customHeight="1" x14ac:dyDescent="0.2">
      <c r="A65" s="549"/>
      <c r="B65" s="201">
        <v>1952</v>
      </c>
      <c r="C65" s="193" t="s">
        <v>459</v>
      </c>
      <c r="D65" s="194">
        <v>1</v>
      </c>
      <c r="E65" s="195"/>
      <c r="F65" s="144">
        <v>667.08</v>
      </c>
      <c r="G65" s="152">
        <f t="shared" si="3"/>
        <v>667.08</v>
      </c>
      <c r="H65" s="6"/>
      <c r="I65" s="6"/>
    </row>
    <row r="66" spans="1:9" ht="18" customHeight="1" x14ac:dyDescent="0.2">
      <c r="A66" s="549"/>
      <c r="B66" s="201">
        <v>1956</v>
      </c>
      <c r="C66" s="193" t="s">
        <v>460</v>
      </c>
      <c r="D66" s="194">
        <v>1</v>
      </c>
      <c r="E66" s="195"/>
      <c r="F66" s="144">
        <v>1306.78</v>
      </c>
      <c r="G66" s="152">
        <f t="shared" si="3"/>
        <v>1306.78</v>
      </c>
      <c r="H66" s="6"/>
      <c r="I66" s="6"/>
    </row>
    <row r="67" spans="1:9" ht="18" customHeight="1" thickBot="1" x14ac:dyDescent="0.25">
      <c r="A67" s="608"/>
      <c r="B67" s="203">
        <v>1955</v>
      </c>
      <c r="C67" s="168" t="s">
        <v>461</v>
      </c>
      <c r="D67" s="226">
        <v>1</v>
      </c>
      <c r="E67" s="227"/>
      <c r="F67" s="206">
        <v>2231.7800000000002</v>
      </c>
      <c r="G67" s="207">
        <f t="shared" si="3"/>
        <v>2231.7800000000002</v>
      </c>
      <c r="H67" s="6"/>
      <c r="I67" s="6"/>
    </row>
    <row r="68" spans="1:9" ht="18" customHeight="1" x14ac:dyDescent="0.2">
      <c r="A68" s="640"/>
      <c r="B68" s="219">
        <v>1931</v>
      </c>
      <c r="C68" s="220" t="s">
        <v>462</v>
      </c>
      <c r="D68" s="221">
        <v>100</v>
      </c>
      <c r="E68" s="222"/>
      <c r="F68" s="212">
        <v>23.38</v>
      </c>
      <c r="G68" s="213">
        <f t="shared" si="3"/>
        <v>23.38</v>
      </c>
      <c r="H68" s="6"/>
      <c r="I68" s="6"/>
    </row>
    <row r="69" spans="1:9" ht="18" customHeight="1" x14ac:dyDescent="0.2">
      <c r="A69" s="549"/>
      <c r="B69" s="201">
        <v>1932</v>
      </c>
      <c r="C69" s="193" t="s">
        <v>463</v>
      </c>
      <c r="D69" s="194">
        <v>100</v>
      </c>
      <c r="E69" s="195"/>
      <c r="F69" s="144">
        <v>25.88</v>
      </c>
      <c r="G69" s="152">
        <f t="shared" si="3"/>
        <v>25.88</v>
      </c>
      <c r="H69" s="6"/>
      <c r="I69" s="6"/>
    </row>
    <row r="70" spans="1:9" ht="18" customHeight="1" x14ac:dyDescent="0.2">
      <c r="A70" s="549"/>
      <c r="B70" s="201">
        <v>1933</v>
      </c>
      <c r="C70" s="193" t="s">
        <v>464</v>
      </c>
      <c r="D70" s="194">
        <v>100</v>
      </c>
      <c r="E70" s="195"/>
      <c r="F70" s="144">
        <v>28.38</v>
      </c>
      <c r="G70" s="152">
        <f t="shared" si="3"/>
        <v>28.38</v>
      </c>
      <c r="H70" s="6"/>
      <c r="I70" s="6"/>
    </row>
    <row r="71" spans="1:9" ht="18" customHeight="1" x14ac:dyDescent="0.2">
      <c r="A71" s="549"/>
      <c r="B71" s="201">
        <v>1934</v>
      </c>
      <c r="C71" s="193" t="s">
        <v>465</v>
      </c>
      <c r="D71" s="194">
        <v>50</v>
      </c>
      <c r="E71" s="195"/>
      <c r="F71" s="144">
        <v>29.78</v>
      </c>
      <c r="G71" s="152">
        <f t="shared" si="3"/>
        <v>29.78</v>
      </c>
      <c r="H71" s="6"/>
      <c r="I71" s="6"/>
    </row>
    <row r="72" spans="1:9" ht="18" customHeight="1" x14ac:dyDescent="0.2">
      <c r="A72" s="549"/>
      <c r="B72" s="201">
        <v>1935</v>
      </c>
      <c r="C72" s="193" t="s">
        <v>466</v>
      </c>
      <c r="D72" s="194">
        <v>50</v>
      </c>
      <c r="E72" s="195"/>
      <c r="F72" s="144">
        <v>32.08</v>
      </c>
      <c r="G72" s="152">
        <f t="shared" si="3"/>
        <v>32.08</v>
      </c>
      <c r="H72" s="6"/>
      <c r="I72" s="6"/>
    </row>
    <row r="73" spans="1:9" ht="18" customHeight="1" x14ac:dyDescent="0.2">
      <c r="A73" s="549"/>
      <c r="B73" s="201">
        <v>1936</v>
      </c>
      <c r="C73" s="193" t="s">
        <v>467</v>
      </c>
      <c r="D73" s="194">
        <v>50</v>
      </c>
      <c r="E73" s="195"/>
      <c r="F73" s="144">
        <v>39.479999999999997</v>
      </c>
      <c r="G73" s="152">
        <f t="shared" si="3"/>
        <v>39.479999999999997</v>
      </c>
      <c r="H73" s="6"/>
      <c r="I73" s="6"/>
    </row>
    <row r="74" spans="1:9" ht="18" customHeight="1" x14ac:dyDescent="0.2">
      <c r="A74" s="549"/>
      <c r="B74" s="201">
        <v>1937</v>
      </c>
      <c r="C74" s="193" t="s">
        <v>468</v>
      </c>
      <c r="D74" s="194">
        <v>25</v>
      </c>
      <c r="E74" s="195"/>
      <c r="F74" s="144">
        <v>49.28</v>
      </c>
      <c r="G74" s="152">
        <f t="shared" si="3"/>
        <v>49.28</v>
      </c>
      <c r="H74" s="6"/>
      <c r="I74" s="6"/>
    </row>
    <row r="75" spans="1:9" ht="18" customHeight="1" x14ac:dyDescent="0.2">
      <c r="A75" s="549"/>
      <c r="B75" s="201">
        <v>1939</v>
      </c>
      <c r="C75" s="193" t="s">
        <v>469</v>
      </c>
      <c r="D75" s="194">
        <v>25</v>
      </c>
      <c r="E75" s="195"/>
      <c r="F75" s="144">
        <v>56.48</v>
      </c>
      <c r="G75" s="152">
        <f t="shared" si="3"/>
        <v>56.48</v>
      </c>
      <c r="H75" s="6"/>
      <c r="I75" s="6"/>
    </row>
    <row r="76" spans="1:9" ht="18" customHeight="1" thickBot="1" x14ac:dyDescent="0.25">
      <c r="A76" s="608"/>
      <c r="B76" s="203">
        <v>1938</v>
      </c>
      <c r="C76" s="204" t="s">
        <v>470</v>
      </c>
      <c r="D76" s="169">
        <v>25</v>
      </c>
      <c r="E76" s="205"/>
      <c r="F76" s="206">
        <v>65.58</v>
      </c>
      <c r="G76" s="207">
        <f t="shared" si="3"/>
        <v>65.58</v>
      </c>
      <c r="H76" s="6"/>
      <c r="I76" s="6"/>
    </row>
  </sheetData>
  <sheetProtection password="CF7A" sheet="1" objects="1" scenarios="1" sort="0" autoFilter="0" pivotTables="0"/>
  <mergeCells count="17">
    <mergeCell ref="A42:A47"/>
    <mergeCell ref="A55:A63"/>
    <mergeCell ref="A64:A67"/>
    <mergeCell ref="A68:A76"/>
    <mergeCell ref="A19:A20"/>
    <mergeCell ref="A22:A33"/>
    <mergeCell ref="A48:A54"/>
    <mergeCell ref="A1:F1"/>
    <mergeCell ref="A13:G13"/>
    <mergeCell ref="A34:G34"/>
    <mergeCell ref="A21:G21"/>
    <mergeCell ref="A41:G41"/>
    <mergeCell ref="B2:G2"/>
    <mergeCell ref="B7:G7"/>
    <mergeCell ref="A8:G8"/>
    <mergeCell ref="A9:C10"/>
    <mergeCell ref="D3:E3"/>
  </mergeCells>
  <hyperlinks>
    <hyperlink ref="H2" location="'Трубы и фитинги PPRC FD_БЕЛЫЙ'!A1" display="в начало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9" firstPageNumber="0" fitToHeight="0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3:E12"/>
  <sheetViews>
    <sheetView workbookViewId="0">
      <selection activeCell="D38" sqref="D38"/>
    </sheetView>
  </sheetViews>
  <sheetFormatPr defaultRowHeight="12.75" x14ac:dyDescent="0.2"/>
  <cols>
    <col min="2" max="3" width="11.42578125" bestFit="1" customWidth="1"/>
    <col min="4" max="4" width="32" customWidth="1"/>
  </cols>
  <sheetData>
    <row r="3" spans="2:5" ht="13.5" thickBot="1" x14ac:dyDescent="0.25">
      <c r="B3" t="s">
        <v>499</v>
      </c>
      <c r="C3" t="s">
        <v>500</v>
      </c>
      <c r="D3" t="s">
        <v>5</v>
      </c>
    </row>
    <row r="4" spans="2:5" x14ac:dyDescent="0.2">
      <c r="B4" s="9">
        <v>1732</v>
      </c>
      <c r="C4" s="10">
        <v>2732</v>
      </c>
      <c r="D4" s="11" t="s">
        <v>32</v>
      </c>
      <c r="E4" s="5">
        <v>140</v>
      </c>
    </row>
    <row r="5" spans="2:5" x14ac:dyDescent="0.2">
      <c r="B5" s="12">
        <v>1733</v>
      </c>
      <c r="C5" s="23">
        <v>2733</v>
      </c>
      <c r="D5" s="14" t="s">
        <v>33</v>
      </c>
      <c r="E5" s="7">
        <v>100</v>
      </c>
    </row>
    <row r="6" spans="2:5" x14ac:dyDescent="0.2">
      <c r="B6" s="23">
        <v>1734</v>
      </c>
      <c r="C6" s="13">
        <v>2734</v>
      </c>
      <c r="D6" s="14" t="s">
        <v>34</v>
      </c>
      <c r="E6" s="7">
        <v>60</v>
      </c>
    </row>
    <row r="7" spans="2:5" x14ac:dyDescent="0.2">
      <c r="B7" s="12">
        <v>1735</v>
      </c>
      <c r="C7" s="13">
        <v>2735</v>
      </c>
      <c r="D7" s="14" t="s">
        <v>35</v>
      </c>
      <c r="E7" s="7">
        <v>44</v>
      </c>
    </row>
    <row r="8" spans="2:5" x14ac:dyDescent="0.2">
      <c r="B8" s="12">
        <v>1736</v>
      </c>
      <c r="C8" s="13">
        <v>2736</v>
      </c>
      <c r="D8" s="14" t="s">
        <v>36</v>
      </c>
      <c r="E8" s="7">
        <v>28</v>
      </c>
    </row>
    <row r="9" spans="2:5" x14ac:dyDescent="0.2">
      <c r="B9" s="12">
        <v>1737</v>
      </c>
      <c r="C9" s="13">
        <v>2737</v>
      </c>
      <c r="D9" s="14" t="s">
        <v>37</v>
      </c>
      <c r="E9" s="7">
        <v>16</v>
      </c>
    </row>
    <row r="10" spans="2:5" x14ac:dyDescent="0.2">
      <c r="B10" s="12">
        <v>1638</v>
      </c>
      <c r="C10" s="13">
        <v>2638</v>
      </c>
      <c r="D10" s="14" t="s">
        <v>38</v>
      </c>
      <c r="E10" s="7">
        <v>12</v>
      </c>
    </row>
    <row r="11" spans="2:5" x14ac:dyDescent="0.2">
      <c r="B11" s="23">
        <v>1639</v>
      </c>
      <c r="C11" s="13">
        <v>2639</v>
      </c>
      <c r="D11" s="14" t="s">
        <v>39</v>
      </c>
      <c r="E11" s="7">
        <v>8</v>
      </c>
    </row>
    <row r="12" spans="2:5" ht="13.5" thickBot="1" x14ac:dyDescent="0.25">
      <c r="B12" s="15" t="s">
        <v>15</v>
      </c>
      <c r="C12" s="24">
        <v>2630</v>
      </c>
      <c r="D12" s="16" t="s">
        <v>40</v>
      </c>
      <c r="E12" s="8">
        <v>4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Трубы и фитинги PPRC FD_БЕЛЫЙ</vt:lpstr>
      <vt:lpstr>Трубы и фитинги PPRC FD_СЕРЫЙ</vt:lpstr>
      <vt:lpstr>Монтажное оборудование FD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comp 21</cp:lastModifiedBy>
  <cp:lastPrinted>2022-02-09T07:58:31Z</cp:lastPrinted>
  <dcterms:created xsi:type="dcterms:W3CDTF">2017-04-17T13:23:49Z</dcterms:created>
  <dcterms:modified xsi:type="dcterms:W3CDTF">2022-04-11T07:42:39Z</dcterms:modified>
</cp:coreProperties>
</file>