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1305" windowWidth="14805" windowHeight="6810" tabRatio="944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Труба FD SVT" sheetId="17" r:id="rId5"/>
    <sheet name="Фитинги для труб из ПЭ_ПП" sheetId="14" r:id="rId6"/>
    <sheet name="Многосл.армирован. трубы FD ARM" sheetId="3" r:id="rId7"/>
    <sheet name="Дренажные трубы FD" sheetId="4" r:id="rId8"/>
    <sheet name="NEW! Колодцы FD SVT" sheetId="16" r:id="rId9"/>
    <sheet name="Колодцы FD" sheetId="6" r:id="rId10"/>
    <sheet name="Листы ПНД_сварочный пруток FD" sheetId="5" r:id="rId11"/>
    <sheet name="Люки и крышки FD" sheetId="11" r:id="rId12"/>
    <sheet name="Оборудование для монтажа" sheetId="12" r:id="rId13"/>
  </sheets>
  <calcPr calcId="145621" refMode="R1C1"/>
</workbook>
</file>

<file path=xl/calcChain.xml><?xml version="1.0" encoding="utf-8"?>
<calcChain xmlns="http://schemas.openxmlformats.org/spreadsheetml/2006/main">
  <c r="G47" i="12" l="1"/>
  <c r="G48" i="12"/>
  <c r="G49" i="12"/>
  <c r="G50" i="12"/>
  <c r="G51" i="12"/>
  <c r="G52" i="12"/>
  <c r="G53" i="12"/>
  <c r="G54" i="12"/>
  <c r="G55" i="12"/>
  <c r="G56" i="12"/>
  <c r="G57" i="12"/>
  <c r="I18" i="17"/>
  <c r="D3" i="2"/>
  <c r="F17" i="16"/>
  <c r="A1" i="17"/>
  <c r="A1" i="14" s="1"/>
  <c r="A1" i="3" s="1"/>
  <c r="A1" i="4" s="1"/>
  <c r="A1" i="10"/>
  <c r="A1" i="8"/>
  <c r="A1" i="2"/>
  <c r="A1" i="6" l="1"/>
  <c r="A1" i="5" s="1"/>
  <c r="A1" i="11" s="1"/>
  <c r="A1" i="12" s="1"/>
  <c r="A1" i="16"/>
  <c r="H105" i="6"/>
  <c r="H127" i="14"/>
  <c r="H165" i="2"/>
  <c r="H251" i="14" l="1"/>
  <c r="H250" i="14"/>
  <c r="H249" i="14"/>
  <c r="H248" i="14"/>
  <c r="H247" i="14"/>
  <c r="H246" i="14"/>
  <c r="H245" i="14"/>
  <c r="H244" i="14"/>
  <c r="H243" i="14"/>
  <c r="H242" i="14"/>
  <c r="H241" i="14"/>
  <c r="H240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13" i="6"/>
  <c r="H112" i="6"/>
  <c r="H111" i="6"/>
  <c r="H110" i="6"/>
  <c r="H109" i="6"/>
  <c r="H108" i="6"/>
  <c r="H107" i="6"/>
  <c r="H106" i="6"/>
  <c r="H104" i="6"/>
  <c r="H103" i="6"/>
  <c r="H102" i="6"/>
  <c r="H101" i="6"/>
  <c r="H100" i="6"/>
  <c r="H99" i="6"/>
  <c r="H98" i="6"/>
  <c r="H66" i="2"/>
  <c r="G17" i="5" l="1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I100" i="17" l="1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" i="17"/>
  <c r="H56" i="6" l="1"/>
  <c r="H57" i="6"/>
  <c r="H54" i="6"/>
  <c r="H55" i="6"/>
  <c r="H70" i="6" l="1"/>
  <c r="H73" i="6"/>
  <c r="H71" i="6"/>
  <c r="H65" i="6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27" i="2"/>
  <c r="H224" i="2"/>
  <c r="H222" i="2"/>
  <c r="H219" i="2"/>
  <c r="H212" i="2"/>
  <c r="H175" i="2" l="1"/>
  <c r="H159" i="2"/>
  <c r="H180" i="2" l="1"/>
  <c r="H163" i="2" l="1"/>
  <c r="H161" i="2"/>
  <c r="H177" i="2"/>
  <c r="H198" i="2" l="1"/>
  <c r="H199" i="2"/>
  <c r="F152" i="16" l="1"/>
  <c r="F142" i="16"/>
  <c r="F137" i="16"/>
  <c r="F128" i="16" l="1"/>
  <c r="F116" i="16"/>
  <c r="F108" i="16"/>
  <c r="F100" i="16"/>
  <c r="F89" i="16"/>
  <c r="F79" i="16"/>
  <c r="F69" i="16"/>
  <c r="F61" i="16"/>
  <c r="F44" i="16"/>
  <c r="F53" i="16"/>
  <c r="F35" i="16"/>
  <c r="F26" i="16"/>
  <c r="G1" i="16"/>
  <c r="H190" i="10" l="1"/>
  <c r="H41" i="2" l="1"/>
  <c r="H22" i="2"/>
  <c r="H168" i="2"/>
  <c r="H160" i="2"/>
  <c r="H162" i="2"/>
  <c r="H164" i="2"/>
  <c r="H166" i="2"/>
  <c r="H167" i="2"/>
  <c r="H169" i="2"/>
  <c r="H170" i="2"/>
  <c r="H171" i="2"/>
  <c r="H172" i="2"/>
  <c r="H173" i="2"/>
  <c r="H158" i="2"/>
  <c r="H179" i="2"/>
  <c r="H203" i="2"/>
  <c r="H130" i="2"/>
  <c r="H20" i="2"/>
  <c r="H185" i="2"/>
  <c r="H183" i="2"/>
  <c r="H78" i="6" l="1"/>
  <c r="H189" i="2"/>
  <c r="H187" i="2"/>
  <c r="H206" i="2" l="1"/>
  <c r="H192" i="10" l="1"/>
  <c r="H151" i="10"/>
  <c r="H57" i="10" l="1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56" i="10"/>
  <c r="H196" i="10" l="1"/>
  <c r="H197" i="10"/>
  <c r="H198" i="10"/>
  <c r="H199" i="10"/>
  <c r="H200" i="10"/>
  <c r="H201" i="10"/>
  <c r="H202" i="10"/>
  <c r="H203" i="10"/>
  <c r="H204" i="10"/>
  <c r="H205" i="10"/>
  <c r="H206" i="10"/>
  <c r="H195" i="10"/>
  <c r="H191" i="10"/>
  <c r="H181" i="10"/>
  <c r="H182" i="10"/>
  <c r="H183" i="10"/>
  <c r="H184" i="10"/>
  <c r="H185" i="10"/>
  <c r="H186" i="10"/>
  <c r="H187" i="10"/>
  <c r="H188" i="10"/>
  <c r="H189" i="10"/>
  <c r="H180" i="10"/>
  <c r="H167" i="10"/>
  <c r="H168" i="10"/>
  <c r="H169" i="10"/>
  <c r="H170" i="10"/>
  <c r="H171" i="10"/>
  <c r="H172" i="10"/>
  <c r="H173" i="10"/>
  <c r="H174" i="10"/>
  <c r="H175" i="10"/>
  <c r="H176" i="10"/>
  <c r="H177" i="10"/>
  <c r="H166" i="10"/>
  <c r="H153" i="10"/>
  <c r="H154" i="10"/>
  <c r="H155" i="10"/>
  <c r="H156" i="10"/>
  <c r="H157" i="10"/>
  <c r="H158" i="10"/>
  <c r="H159" i="10"/>
  <c r="H160" i="10"/>
  <c r="H161" i="10"/>
  <c r="H162" i="10"/>
  <c r="H163" i="10"/>
  <c r="H152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38" i="10"/>
  <c r="H125" i="10"/>
  <c r="H126" i="10"/>
  <c r="H127" i="10"/>
  <c r="H128" i="10"/>
  <c r="H129" i="10"/>
  <c r="H130" i="10"/>
  <c r="H131" i="10"/>
  <c r="H132" i="10"/>
  <c r="H133" i="10"/>
  <c r="H134" i="10"/>
  <c r="H135" i="10"/>
  <c r="H124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09" i="10"/>
  <c r="G1" i="12" l="1"/>
  <c r="G1" i="11"/>
  <c r="H1" i="6"/>
  <c r="G1" i="5"/>
  <c r="G1" i="4"/>
  <c r="G1" i="3"/>
  <c r="H1" i="14"/>
  <c r="H1" i="10"/>
  <c r="G1" i="8"/>
  <c r="H1" i="2"/>
  <c r="H123" i="10" l="1"/>
  <c r="H62" i="6" l="1"/>
  <c r="H210" i="2"/>
  <c r="H20" i="10" l="1"/>
  <c r="H99" i="10" l="1"/>
  <c r="G50" i="5"/>
  <c r="G49" i="5"/>
  <c r="G47" i="5" l="1"/>
  <c r="G46" i="5"/>
  <c r="G45" i="5"/>
  <c r="G44" i="5"/>
  <c r="H76" i="6" l="1"/>
  <c r="H64" i="6"/>
  <c r="H229" i="2" l="1"/>
  <c r="H215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116" i="6"/>
  <c r="H117" i="6"/>
  <c r="H118" i="6"/>
  <c r="H119" i="6"/>
  <c r="H120" i="6"/>
  <c r="H121" i="6"/>
  <c r="H122" i="6"/>
  <c r="H123" i="6"/>
  <c r="H124" i="6"/>
  <c r="H115" i="6"/>
  <c r="H91" i="6"/>
  <c r="H92" i="6"/>
  <c r="H93" i="6"/>
  <c r="H94" i="6"/>
  <c r="H95" i="6"/>
  <c r="H96" i="6"/>
  <c r="H97" i="6"/>
  <c r="H79" i="6"/>
  <c r="H80" i="6"/>
  <c r="H81" i="6"/>
  <c r="H82" i="6"/>
  <c r="H83" i="6"/>
  <c r="H84" i="6"/>
  <c r="H85" i="6"/>
  <c r="H86" i="6"/>
  <c r="H87" i="6"/>
  <c r="H88" i="6"/>
  <c r="H89" i="6"/>
  <c r="H90" i="6"/>
  <c r="H44" i="6"/>
  <c r="H45" i="6"/>
  <c r="H46" i="6"/>
  <c r="H47" i="6"/>
  <c r="H48" i="6"/>
  <c r="H49" i="6"/>
  <c r="H50" i="6"/>
  <c r="H51" i="6"/>
  <c r="H52" i="6"/>
  <c r="H43" i="6"/>
  <c r="H41" i="6"/>
  <c r="H40" i="6"/>
  <c r="H58" i="6"/>
  <c r="H59" i="6"/>
  <c r="H60" i="6"/>
  <c r="H61" i="6"/>
  <c r="H63" i="6"/>
  <c r="H66" i="6"/>
  <c r="H67" i="6"/>
  <c r="H68" i="6"/>
  <c r="H69" i="6"/>
  <c r="H72" i="6"/>
  <c r="H74" i="6"/>
  <c r="H75" i="6"/>
  <c r="H77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25" i="4"/>
  <c r="G26" i="4"/>
  <c r="G27" i="4"/>
  <c r="G28" i="4"/>
  <c r="G29" i="4"/>
  <c r="G24" i="4"/>
  <c r="G21" i="4"/>
  <c r="G22" i="4"/>
  <c r="G20" i="4"/>
  <c r="G17" i="4"/>
  <c r="G18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5" i="10" l="1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100" i="10"/>
  <c r="H101" i="10"/>
  <c r="H102" i="10"/>
  <c r="H103" i="10"/>
  <c r="H84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216" i="2"/>
  <c r="H217" i="2"/>
  <c r="H218" i="2"/>
  <c r="H220" i="2"/>
  <c r="H221" i="2"/>
  <c r="H223" i="2"/>
  <c r="H225" i="2"/>
  <c r="H226" i="2"/>
  <c r="H228" i="2"/>
  <c r="H230" i="2"/>
  <c r="H231" i="2"/>
  <c r="H232" i="2"/>
  <c r="H233" i="2"/>
  <c r="H234" i="2"/>
  <c r="H194" i="2"/>
  <c r="H195" i="2"/>
  <c r="H196" i="2"/>
  <c r="H197" i="2"/>
  <c r="H200" i="2"/>
  <c r="H201" i="2"/>
  <c r="H202" i="2"/>
  <c r="H204" i="2"/>
  <c r="H205" i="2"/>
  <c r="H207" i="2"/>
  <c r="H208" i="2"/>
  <c r="H209" i="2"/>
  <c r="H211" i="2"/>
  <c r="H213" i="2"/>
  <c r="H214" i="2"/>
  <c r="H193" i="2"/>
  <c r="H192" i="2"/>
  <c r="H178" i="2"/>
  <c r="H181" i="2"/>
  <c r="H182" i="2"/>
  <c r="H184" i="2"/>
  <c r="H186" i="2"/>
  <c r="H188" i="2"/>
  <c r="H190" i="2"/>
  <c r="H176" i="2"/>
  <c r="H174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39" i="2"/>
  <c r="H138" i="2"/>
  <c r="H128" i="2"/>
  <c r="H129" i="2"/>
  <c r="H131" i="2"/>
  <c r="H132" i="2"/>
  <c r="H133" i="2"/>
  <c r="H134" i="2"/>
  <c r="H135" i="2"/>
  <c r="H136" i="2"/>
  <c r="H137" i="2"/>
  <c r="H127" i="2"/>
  <c r="H126" i="2"/>
  <c r="H116" i="2"/>
  <c r="H117" i="2"/>
  <c r="H118" i="2"/>
  <c r="H119" i="2"/>
  <c r="H120" i="2"/>
  <c r="H121" i="2"/>
  <c r="H122" i="2"/>
  <c r="H123" i="2"/>
  <c r="H124" i="2"/>
  <c r="H125" i="2"/>
  <c r="H115" i="2"/>
  <c r="H114" i="2"/>
  <c r="H104" i="2"/>
  <c r="H105" i="2"/>
  <c r="H106" i="2"/>
  <c r="H107" i="2"/>
  <c r="H108" i="2"/>
  <c r="H109" i="2"/>
  <c r="H110" i="2"/>
  <c r="H111" i="2"/>
  <c r="H112" i="2"/>
  <c r="H113" i="2"/>
  <c r="H103" i="2"/>
  <c r="H102" i="2"/>
  <c r="H92" i="2"/>
  <c r="H93" i="2"/>
  <c r="H94" i="2"/>
  <c r="H95" i="2"/>
  <c r="H96" i="2"/>
  <c r="H97" i="2"/>
  <c r="H98" i="2"/>
  <c r="H99" i="2"/>
  <c r="H100" i="2"/>
  <c r="H101" i="2"/>
  <c r="H91" i="2"/>
  <c r="H90" i="2"/>
  <c r="H80" i="2"/>
  <c r="H81" i="2"/>
  <c r="H82" i="2"/>
  <c r="H83" i="2"/>
  <c r="H84" i="2"/>
  <c r="H85" i="2"/>
  <c r="H86" i="2"/>
  <c r="H87" i="2"/>
  <c r="H88" i="2"/>
  <c r="H89" i="2"/>
  <c r="H79" i="2"/>
  <c r="H78" i="2"/>
  <c r="H68" i="2"/>
  <c r="H69" i="2"/>
  <c r="H70" i="2"/>
  <c r="H71" i="2"/>
  <c r="H72" i="2"/>
  <c r="H73" i="2"/>
  <c r="H74" i="2"/>
  <c r="H75" i="2"/>
  <c r="H76" i="2"/>
  <c r="H77" i="2"/>
  <c r="H67" i="2"/>
  <c r="H56" i="2"/>
  <c r="H57" i="2"/>
  <c r="H58" i="2"/>
  <c r="H59" i="2"/>
  <c r="H60" i="2"/>
  <c r="H61" i="2"/>
  <c r="H62" i="2"/>
  <c r="H63" i="2"/>
  <c r="H64" i="2"/>
  <c r="H65" i="2"/>
  <c r="H55" i="2"/>
  <c r="H54" i="2"/>
  <c r="H34" i="2"/>
  <c r="H35" i="2"/>
  <c r="H36" i="2"/>
  <c r="H37" i="2"/>
  <c r="H38" i="2"/>
  <c r="H39" i="2"/>
  <c r="H40" i="2"/>
  <c r="H42" i="2"/>
  <c r="H43" i="2"/>
  <c r="H44" i="2"/>
  <c r="H45" i="2"/>
  <c r="H46" i="2"/>
  <c r="H47" i="2"/>
  <c r="H48" i="2"/>
  <c r="H49" i="2"/>
  <c r="H50" i="2"/>
  <c r="H51" i="2"/>
  <c r="H33" i="2"/>
  <c r="H32" i="2"/>
  <c r="H18" i="2"/>
  <c r="H19" i="2"/>
  <c r="H21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<sst xmlns="http://schemas.openxmlformats.org/spreadsheetml/2006/main" count="1123" uniqueCount="415">
  <si>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</si>
  <si>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</si>
  <si>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</si>
  <si>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</si>
  <si>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</si>
  <si>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</si>
  <si>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</si>
  <si>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</si>
  <si>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</si>
  <si>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</si>
  <si>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</si>
  <si>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</si>
  <si>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</si>
  <si>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</si>
  <si>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</si>
  <si>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</si>
  <si>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</si>
  <si>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</si>
  <si>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</si>
  <si>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</si>
  <si>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</si>
  <si>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</si>
  <si>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</si>
  <si>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</si>
  <si>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</si>
  <si>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</si>
  <si>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</si>
  <si>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</si>
  <si>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</si>
  <si>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</si>
  <si>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</si>
  <si>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</si>
  <si>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</si>
  <si>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</si>
  <si>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Люки и крышки FD</t>
  </si>
  <si>
    <t>Листы ПНД и сварочный пруток FD</t>
  </si>
  <si>
    <t>368/315</t>
  </si>
  <si>
    <t>7.</t>
  </si>
  <si>
    <t>8.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</si>
  <si>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</si>
  <si>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</si>
  <si>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</si>
  <si>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</si>
  <si>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</si>
  <si>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</si>
  <si>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</si>
  <si>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Монтаж трубы FD ARM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</si>
  <si>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</si>
  <si>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</si>
  <si>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</si>
  <si>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</si>
  <si>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</si>
  <si>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</si>
  <si>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</si>
  <si>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</si>
  <si>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</si>
  <si>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</si>
  <si>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</si>
  <si>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</si>
  <si>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</si>
  <si>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</si>
  <si>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</si>
  <si>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</si>
  <si>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</si>
  <si>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</si>
  <si>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</si>
  <si>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</si>
  <si>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</si>
  <si>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</si>
  <si>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</si>
  <si>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</si>
  <si>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</si>
  <si>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</si>
  <si>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</si>
  <si>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</si>
  <si>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</si>
  <si>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</si>
  <si>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</si>
  <si>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</si>
  <si>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</si>
  <si>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</si>
  <si>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</si>
  <si>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</si>
  <si>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</si>
  <si>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</si>
  <si>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</si>
  <si>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</si>
  <si>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</si>
  <si>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</si>
  <si>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</si>
  <si>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</si>
  <si>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</si>
  <si>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</si>
  <si>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</si>
  <si>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</si>
  <si>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</si>
  <si>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</si>
  <si>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</si>
  <si>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</si>
  <si>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</si>
  <si>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</si>
  <si>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</si>
  <si>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</si>
  <si>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</si>
  <si>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</si>
  <si>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</si>
  <si>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</si>
  <si>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</si>
  <si>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</si>
  <si>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</si>
  <si>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</si>
  <si>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</si>
  <si>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</si>
  <si>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</si>
  <si>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</si>
  <si>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</si>
  <si>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</si>
  <si>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</si>
  <si>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</si>
  <si>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</si>
  <si>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</si>
  <si>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</si>
  <si>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</si>
  <si>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</si>
  <si>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</si>
  <si>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</si>
  <si>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</si>
  <si>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</si>
  <si>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</si>
  <si>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</si>
  <si>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</si>
  <si>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</si>
  <si>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</si>
  <si>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</si>
  <si>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</si>
  <si>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</si>
  <si>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</si>
  <si>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</si>
  <si>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</si>
  <si>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</si>
  <si>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</si>
  <si>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</si>
  <si>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</si>
  <si>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</si>
  <si>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</si>
  <si>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</si>
  <si>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</si>
  <si>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</si>
  <si>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</si>
  <si>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</si>
  <si>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</si>
  <si>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</si>
  <si>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</si>
  <si>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</si>
  <si>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</si>
  <si>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</si>
  <si>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</si>
  <si>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</si>
  <si>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</si>
  <si>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</si>
  <si>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>600 NEW</t>
  </si>
  <si>
    <t>800 NEW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</si>
  <si>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</si>
  <si>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</si>
  <si>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</si>
  <si>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</si>
  <si>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</si>
  <si>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</si>
  <si>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</si>
  <si>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</si>
  <si>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</si>
  <si>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</si>
  <si>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</si>
  <si>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</si>
  <si>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</si>
  <si>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</si>
  <si>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</si>
  <si>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</si>
  <si>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</si>
  <si>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</si>
  <si>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</si>
  <si>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</si>
  <si>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</si>
  <si>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</si>
  <si>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</si>
  <si>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</si>
  <si>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</si>
  <si>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</si>
  <si>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</si>
  <si>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</si>
  <si>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</si>
  <si>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</si>
  <si>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</si>
  <si>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</si>
  <si>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</si>
  <si>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</si>
  <si>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</si>
  <si>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</si>
  <si>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</si>
  <si>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</si>
  <si>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</si>
  <si>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</si>
  <si>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</si>
  <si>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</si>
  <si>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</si>
  <si>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</si>
  <si>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</si>
  <si>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</si>
  <si>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</si>
  <si>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</si>
  <si>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</si>
  <si>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</si>
  <si>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</si>
  <si>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</si>
  <si>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</si>
  <si>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</si>
  <si>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</si>
  <si>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</si>
  <si>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</si>
  <si>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</si>
  <si>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</si>
  <si>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</si>
  <si>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</si>
  <si>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</si>
  <si>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</si>
  <si>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630/535 К</t>
  </si>
  <si>
    <t>1000/851 К</t>
  </si>
  <si>
    <t xml:space="preserve">Уплотнительное кольцо
</t>
  </si>
  <si>
    <t xml:space="preserve">368/315
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</si>
  <si>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</si>
  <si>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</si>
  <si>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</si>
  <si>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</si>
  <si>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</si>
  <si>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</si>
  <si>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</si>
  <si>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</si>
  <si>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</si>
  <si>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</si>
  <si>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</si>
  <si>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</si>
  <si>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</si>
  <si>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</si>
  <si>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</si>
  <si>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</si>
  <si>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</si>
  <si>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</si>
  <si>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</si>
  <si>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</si>
  <si>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</si>
  <si>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</si>
  <si>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</si>
  <si>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</si>
  <si>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</si>
  <si>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</si>
  <si>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</si>
  <si>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</si>
  <si>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</si>
  <si>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</si>
  <si>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</si>
  <si>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</si>
  <si>
    <t>10.</t>
  </si>
  <si>
    <t>Трубы двухслойные гофрированные из ПЭ с раструбом FD</t>
  </si>
  <si>
    <t>Трубы двухслойные гофрированные из ПП с раструбом FD</t>
  </si>
  <si>
    <t>Трубы многослойные армированные FD ARM</t>
  </si>
  <si>
    <t>Трубы дренажные FD</t>
  </si>
  <si>
    <t>Фитинги для двухслойных гофрированных труб из ПЭ и ПП</t>
  </si>
  <si>
    <t>ФИТИНГИ ИЗ ПОЛИПРОПИЛЕНА-БЛОКСОПОЛИМЕРА SN 16</t>
  </si>
  <si>
    <t>340/300К</t>
  </si>
  <si>
    <t>11.</t>
  </si>
  <si>
    <t>СПИРАЛЬНОВИТЫЕ ТРУБЫ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</si>
  <si>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</si>
  <si>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4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</si>
  <si>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6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</si>
  <si>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8</t>
    </r>
  </si>
  <si>
    <t>СПИРАЛЬНОВИТЫЕ ТРУБЫ FD SVT С РЕЗЬБОЙ</t>
  </si>
  <si>
    <t>Нарезка внутренней/наружной резьбы на 1 трубе</t>
  </si>
  <si>
    <t>Длина резьбы спиральновитой трубы FD SVT</t>
  </si>
  <si>
    <t xml:space="preserve">Длина внутренней/наружной резьбы, мм
</t>
  </si>
  <si>
    <t>SN2</t>
  </si>
  <si>
    <t>Трубы спиральновитые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</si>
  <si>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</si>
  <si>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16</t>
    </r>
  </si>
  <si>
    <t>5945/5936</t>
  </si>
  <si>
    <t>500/427 К</t>
  </si>
  <si>
    <t>290/250 К</t>
  </si>
  <si>
    <t>Люк 695/600</t>
  </si>
  <si>
    <t xml:space="preserve">Лестница </t>
  </si>
  <si>
    <t>Шахта FD SVT 1094/1000 SN2</t>
  </si>
  <si>
    <t>Задвижка Hawle-A</t>
  </si>
  <si>
    <t>Фланец</t>
  </si>
  <si>
    <t>Горловина и заглушка (к шахте 1000ID c выходом на 600ID)</t>
  </si>
  <si>
    <t>Количество</t>
  </si>
  <si>
    <t>1 шт.</t>
  </si>
  <si>
    <t>1000 мм</t>
  </si>
  <si>
    <t>Лоток 110/94 SN8</t>
  </si>
  <si>
    <t>Патрубок 110/94 SN8</t>
  </si>
  <si>
    <t>2 шт.</t>
  </si>
  <si>
    <t>Манжета 110/94</t>
  </si>
  <si>
    <t>Патрубок для бетонирования 160 мм</t>
  </si>
  <si>
    <t>1. Лотковый колодец. Прямопроходной</t>
  </si>
  <si>
    <t>2. Лотковый колодец. Угловой</t>
  </si>
  <si>
    <t>3. Лотковый колодец. Тройниковый</t>
  </si>
  <si>
    <t>Горловина и заглушка (к шахте 1000 ID c выходом на 600 ID)</t>
  </si>
  <si>
    <t>3 шт.</t>
  </si>
  <si>
    <t>4. Лотковый колодец. Крестовинный</t>
  </si>
  <si>
    <t>4 шт.</t>
  </si>
  <si>
    <t>5. Безлотковый колодец. Дождеприемный</t>
  </si>
  <si>
    <t>6. Безлотковый колодец. Дренажный</t>
  </si>
  <si>
    <t>Перепадный патрубок 110/94 SN8</t>
  </si>
  <si>
    <t>7. Перепадный колодец с трубчатым перепадом</t>
  </si>
  <si>
    <t>8. Перепадный колодец водобойного типа</t>
  </si>
  <si>
    <t>Гасительные пластины</t>
  </si>
  <si>
    <t>9. Перепадный колодец водосливного типа</t>
  </si>
  <si>
    <t>Сливные пластины</t>
  </si>
  <si>
    <t xml:space="preserve">ВНИМАНИЕ!        
Скидка предоставляется при заказе от 5 колодцев
</t>
  </si>
  <si>
    <t>1. Водопроводный</t>
  </si>
  <si>
    <t>2000 мм</t>
  </si>
  <si>
    <t>Патрубок ПНД Ду-63*3,8 SDR 17 PN 10</t>
  </si>
  <si>
    <t>2. Водомерный</t>
  </si>
  <si>
    <t>Счетчик воды Groen WTC</t>
  </si>
  <si>
    <t>Горловина SVT 668/600 SN2</t>
  </si>
  <si>
    <t>Патрубок ПНД Ду-110*6,6 SDR 17 PN 10</t>
  </si>
  <si>
    <t>2 шт. по 500 мм</t>
  </si>
  <si>
    <t>Гидрант пожарный</t>
  </si>
  <si>
    <t>Подставка фланцевая для гидранта</t>
  </si>
  <si>
    <t>2 м</t>
  </si>
  <si>
    <t>Шахта FD SVT 1670/1500 SN2</t>
  </si>
  <si>
    <t>4. Для утепленного трубопровода</t>
  </si>
  <si>
    <t>Труба ППУ-ПЭ 57/125</t>
  </si>
  <si>
    <t>12.</t>
  </si>
  <si>
    <t>1. Колодец оперативного доступа (КОД)</t>
  </si>
  <si>
    <t>Шахта FD SVT 668/600 SN4</t>
  </si>
  <si>
    <t>1/3 шт.</t>
  </si>
  <si>
    <t>Труба для защиты кабеля 63*3 по 0,5м</t>
  </si>
  <si>
    <t>2. Колодец кабельный универсальный (ККУ)</t>
  </si>
  <si>
    <t>18 шт.</t>
  </si>
  <si>
    <t>Обратный клапан ТП-85.100</t>
  </si>
  <si>
    <t>Отводной канал 110*87</t>
  </si>
  <si>
    <t>Стойка кабельная К-1152 L-800</t>
  </si>
  <si>
    <t>Полка кабельная К-1161 L-265</t>
  </si>
  <si>
    <t>6 шт.</t>
  </si>
  <si>
    <t>Огнетушитель порошковый самосрабатывающий ОСП-1</t>
  </si>
  <si>
    <t>3. Колодец кабельный универсальный с автоматической системой пожаротушения (ККУ с АСП)</t>
  </si>
  <si>
    <t>* Московский завод FDplast готов изготовить колодцы с коробкой транспозиции, кабельный коллектор, кабельный ввод, трубный блок в соответствии с проектом Заказчика. Стоимость по запросу.</t>
  </si>
  <si>
    <t>Лист ПНД для дна колодца 15 мм</t>
  </si>
  <si>
    <t>Лист ПНД для горловины 10 мм</t>
  </si>
  <si>
    <t xml:space="preserve">Канализационные колодцы FD SVT.   Типовые решения с шахтой SN2  </t>
  </si>
  <si>
    <t>Кабельные колодцы FD SVT.   Типовые решения с шахтой SN2, SN4*</t>
  </si>
  <si>
    <t>Водопроводные колодцы FD SVT.   Типовые решения с шахтой SN2</t>
  </si>
  <si>
    <t>190/160 К</t>
  </si>
  <si>
    <t>* Наружный диаметр трубы FD SVT приводится справочно и может быть изменен с соблюдением заявленной жесткости трубы.</t>
  </si>
  <si>
    <t>ФИТИНГИ FD™ ИЗ ПОЛИПРОПИЛЕНА-БЛОКСОПОЛИМЕРА SN 16</t>
  </si>
  <si>
    <t xml:space="preserve">  550*</t>
  </si>
  <si>
    <t xml:space="preserve">  668*</t>
  </si>
  <si>
    <t xml:space="preserve">  700*</t>
  </si>
  <si>
    <t xml:space="preserve">  1300*</t>
  </si>
  <si>
    <t>668*</t>
  </si>
  <si>
    <t>780*</t>
  </si>
  <si>
    <t>812*</t>
  </si>
  <si>
    <t>924*</t>
  </si>
  <si>
    <t xml:space="preserve">  1040*</t>
  </si>
  <si>
    <t xml:space="preserve">  1154*</t>
  </si>
  <si>
    <t xml:space="preserve">  1520*</t>
  </si>
  <si>
    <t>5062/5771</t>
  </si>
  <si>
    <t>5063/5772</t>
  </si>
  <si>
    <t xml:space="preserve">         600 NEW</t>
  </si>
  <si>
    <r>
      <t xml:space="preserve">Уплотнитель для горловины 800 ID
</t>
    </r>
    <r>
      <rPr>
        <sz val="10"/>
        <color theme="1"/>
        <rFont val="Arial"/>
        <family val="2"/>
        <charset val="204"/>
      </rPr>
      <t>(телескоп+горловина)</t>
    </r>
  </si>
  <si>
    <r>
      <t xml:space="preserve">Резиновый уплотнитнитель ID
</t>
    </r>
    <r>
      <rPr>
        <sz val="10"/>
        <color theme="1"/>
        <rFont val="Arial"/>
        <family val="2"/>
        <charset val="204"/>
      </rPr>
      <t>(телескоп+шахта)</t>
    </r>
  </si>
  <si>
    <t>Телескоп ID*</t>
  </si>
  <si>
    <t>Кольцо уплотнительное**</t>
  </si>
  <si>
    <t xml:space="preserve">Манжета OD***
</t>
  </si>
  <si>
    <t>*     Высота телескопа составляет 800 мм. 
**   Уплотнительные кольца выставляются по наличию.
***  Манжета предназначена для организации подключений трубопроводов в шахте колодца до 400 диаметра включительно.</t>
  </si>
  <si>
    <t>3. Противопожарный</t>
  </si>
  <si>
    <t>5951/5937</t>
  </si>
  <si>
    <t>1200/1030 /К</t>
  </si>
  <si>
    <t>5814/5940</t>
  </si>
  <si>
    <t xml:space="preserve">Заглушка
</t>
  </si>
  <si>
    <t xml:space="preserve">Лоток-заглушка
</t>
  </si>
  <si>
    <t>5061/5770</t>
  </si>
  <si>
    <t>575/500 тип2</t>
  </si>
  <si>
    <t>575/500 K</t>
  </si>
  <si>
    <t>695/600 тип2</t>
  </si>
  <si>
    <t>695/600 K</t>
  </si>
  <si>
    <t>800/687 К</t>
  </si>
  <si>
    <t>923/800 тип2</t>
  </si>
  <si>
    <t>923/800 К</t>
  </si>
  <si>
    <r>
      <t xml:space="preserve">575/500 </t>
    </r>
    <r>
      <rPr>
        <sz val="9"/>
        <color indexed="8"/>
        <rFont val="Arial"/>
        <family val="2"/>
        <charset val="204"/>
      </rPr>
      <t>тип2</t>
    </r>
  </si>
  <si>
    <r>
      <t xml:space="preserve">575/500 </t>
    </r>
    <r>
      <rPr>
        <sz val="9"/>
        <color indexed="8"/>
        <rFont val="Arial"/>
        <family val="2"/>
        <charset val="204"/>
      </rPr>
      <t>К</t>
    </r>
  </si>
  <si>
    <r>
      <t xml:space="preserve">695/600 </t>
    </r>
    <r>
      <rPr>
        <sz val="9"/>
        <color indexed="8"/>
        <rFont val="Arial"/>
        <family val="2"/>
        <charset val="204"/>
      </rPr>
      <t>К</t>
    </r>
  </si>
  <si>
    <t>5064/5773</t>
  </si>
  <si>
    <r>
      <t xml:space="preserve">Цена (м.п.), руб. с НДС
</t>
    </r>
    <r>
      <rPr>
        <b/>
        <sz val="11"/>
        <color rgb="FFC00000"/>
        <rFont val="Arial"/>
        <family val="2"/>
        <charset val="204"/>
      </rPr>
      <t>БЕЗ СКИДКИ</t>
    </r>
  </si>
  <si>
    <r>
      <t xml:space="preserve">Цена (м.п.), 
руб. с НДС 
</t>
    </r>
    <r>
      <rPr>
        <b/>
        <sz val="11"/>
        <color rgb="FFC00000"/>
        <rFont val="Arial"/>
        <family val="2"/>
        <charset val="204"/>
      </rPr>
      <t>СО СКИДКОЙ</t>
    </r>
  </si>
  <si>
    <r>
      <t xml:space="preserve">Цена (м.п.), руб. с НДС
</t>
    </r>
    <r>
      <rPr>
        <b/>
        <sz val="11"/>
        <color rgb="FFC00000"/>
        <rFont val="Arial"/>
        <family val="2"/>
        <charset val="204"/>
      </rPr>
      <t>СО СКИДКОЙ</t>
    </r>
  </si>
  <si>
    <r>
      <t xml:space="preserve">Цена (м.п.), руб. с НДС 
</t>
    </r>
    <r>
      <rPr>
        <b/>
        <sz val="11"/>
        <color rgb="FFC00000"/>
        <rFont val="Arial"/>
        <family val="2"/>
        <charset val="204"/>
      </rPr>
      <t>БЕЗ СКИДКИ</t>
    </r>
  </si>
  <si>
    <t>Цена (м.п.), руб. с НДС
БЕЗ СКИДКИ</t>
  </si>
  <si>
    <t>Диаметр 
внешний, мм</t>
  </si>
  <si>
    <t xml:space="preserve">** В случае нарезки резьбы с одной стороны трубы стоимость работ не изменяется. </t>
  </si>
  <si>
    <t>Стоимость нарезки нар./внутр. резьбы на отрезке трубы**, руб. с НДС</t>
  </si>
  <si>
    <t>Стоимость комплекта для
герметизации стыка, руб. с НДС</t>
  </si>
  <si>
    <t>SN 2</t>
  </si>
  <si>
    <t>SN 4</t>
  </si>
  <si>
    <t>SN 6</t>
  </si>
  <si>
    <t>SN 8</t>
  </si>
  <si>
    <t xml:space="preserve">Длина наружной/внутренней резьбы, мм
</t>
  </si>
  <si>
    <t>Колодцы FD SVT: канализационные, водопроводные, кабельные</t>
  </si>
  <si>
    <t>Колодцы FD: сборные, сварные</t>
  </si>
  <si>
    <r>
      <t>Трубы двухслойные гофрированные из ПЭ c раструбом и без раструба FD (</t>
    </r>
    <r>
      <rPr>
        <u/>
        <sz val="14"/>
        <color theme="3" tint="-0.249977111117893"/>
        <rFont val="Arial"/>
        <family val="2"/>
        <charset val="204"/>
      </rPr>
      <t>рыжие</t>
    </r>
    <r>
      <rPr>
        <u/>
        <sz val="16"/>
        <color theme="3" tint="-0.249977111117893"/>
        <rFont val="Arial"/>
        <family val="2"/>
        <charset val="204"/>
      </rPr>
      <t>)</t>
    </r>
  </si>
  <si>
    <t xml:space="preserve">  Прайс-лист на продукцию. Системы наружной канализации</t>
  </si>
  <si>
    <t xml:space="preserve">      zavod@fdplast.ru</t>
  </si>
  <si>
    <t>СПИРАЛЬНОВИТЫЕ ТРУБЫ FD SVT С НАРУЖНОЙ ИЛИ ВНУТРЕННЕЙ РЕЗЬБОЙ</t>
  </si>
  <si>
    <t>производимая 
продукция</t>
  </si>
  <si>
    <t>ОБОРУДОВАНИЕ ДЛЯ МОНТАЖА 
МНОГОСЛОЙНЫХ ТРУБ FD ARM И СПИРАЛЬНОВИТЫХ ТРУБ FD SVT</t>
  </si>
  <si>
    <t xml:space="preserve">Комплект для герметизации 
стыка труб FD SVT
</t>
  </si>
  <si>
    <r>
      <rPr>
        <b/>
        <sz val="11"/>
        <color theme="1"/>
        <rFont val="Arial"/>
        <family val="2"/>
        <charset val="204"/>
      </rPr>
      <t xml:space="preserve">Спиральновитые трубы FD SVT 
SN2-SN16 
</t>
    </r>
    <r>
      <rPr>
        <b/>
        <sz val="11"/>
        <color rgb="FFFF0000"/>
        <rFont val="Arial"/>
        <family val="2"/>
        <charset val="204"/>
      </rPr>
      <t>с наружной или внутренней резьбой</t>
    </r>
    <r>
      <rPr>
        <sz val="11"/>
        <color theme="1"/>
        <rFont val="Calibri"/>
        <family val="2"/>
        <charset val="204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</si>
</sst>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u/>
      <sz val="16"/>
      <color rgb="FF003366"/>
      <name val="Arial"/>
      <family val="2"/>
      <charset val="204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1"/>
      <name val="Calibri"/>
      <family val="2"/>
      <scheme val="minor"/>
    </font>
    <font>
      <b/>
      <sz val="9"/>
      <name val="Arial"/>
      <family val="2"/>
      <charset val="204"/>
    </font>
    <font>
      <b/>
      <sz val="15"/>
      <color theme="0"/>
      <name val="Arial"/>
      <family val="2"/>
      <charset val="204"/>
    </font>
    <font>
      <u/>
      <sz val="14"/>
      <color theme="3" tint="-0.249977111117893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9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/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indexed="64"/>
      </right>
      <top/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3" tint="-0.249977111117893"/>
      </bottom>
      <diagonal/>
    </border>
    <border>
      <left/>
      <right style="medium">
        <color indexed="64"/>
      </right>
      <top/>
      <bottom style="medium">
        <color theme="3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/>
      <diagonal/>
    </border>
    <border>
      <left/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/>
      <top style="thin">
        <color theme="3" tint="-0.499984740745262"/>
      </top>
      <bottom/>
      <diagonal/>
    </border>
    <border>
      <left style="medium">
        <color indexed="64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indexed="64"/>
      </bottom>
      <diagonal/>
    </border>
    <border>
      <left/>
      <right/>
      <top style="thin">
        <color theme="3" tint="-0.249977111117893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indexed="64"/>
      </bottom>
      <diagonal/>
    </border>
    <border>
      <left style="medium">
        <color indexed="64"/>
      </left>
      <right style="thin">
        <color theme="3" tint="-0.249977111117893"/>
      </right>
      <top/>
      <bottom/>
      <diagonal/>
    </border>
    <border>
      <left style="thin">
        <color theme="3" tint="-0.249977111117893"/>
      </left>
      <right style="thin">
        <color theme="3" tint="-0.249977111117893"/>
      </right>
      <top/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 style="thin">
        <color theme="3" tint="-0.49998474074526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3" tint="-0.249977111117893"/>
      </right>
      <top style="medium">
        <color indexed="64"/>
      </top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indexed="64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indexed="64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3" tint="-0.249977111117893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6" fillId="0" borderId="0"/>
  </cellStyleXfs>
  <cellXfs count="1314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15" fillId="0" borderId="0" xfId="0" applyNumberFormat="1" applyFont="1" applyFill="1"/>
    <xf numFmtId="1" fontId="16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8" fillId="0" borderId="0" xfId="0" applyFont="1"/>
    <xf numFmtId="2" fontId="0" fillId="0" borderId="0" xfId="0" applyNumberFormat="1"/>
    <xf numFmtId="0" fontId="11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7" fillId="0" borderId="0" xfId="1" applyFont="1" applyAlignment="1" applyProtection="1">
      <alignment horizontal="left" vertical="top"/>
    </xf>
    <xf numFmtId="0" fontId="17" fillId="0" borderId="0" xfId="1" applyFont="1" applyAlignment="1" applyProtection="1">
      <alignment horizontal="left"/>
    </xf>
    <xf numFmtId="0" fontId="18" fillId="0" borderId="0" xfId="1" applyFont="1" applyAlignment="1" applyProtection="1">
      <alignment horizontal="left"/>
    </xf>
    <xf numFmtId="0" fontId="9" fillId="0" borderId="0" xfId="1" applyAlignment="1" applyProtection="1"/>
    <xf numFmtId="0" fontId="14" fillId="0" borderId="0" xfId="0" applyFont="1" applyFill="1" applyBorder="1" applyAlignment="1">
      <alignment horizontal="center" vertical="center"/>
    </xf>
    <xf numFmtId="0" fontId="16" fillId="0" borderId="0" xfId="0" applyFont="1"/>
    <xf numFmtId="0" fontId="20" fillId="4" borderId="14" xfId="0" applyFont="1" applyFill="1" applyBorder="1"/>
    <xf numFmtId="0" fontId="22" fillId="0" borderId="0" xfId="1" applyFont="1" applyAlignment="1" applyProtection="1">
      <alignment horizontal="center" wrapText="1"/>
    </xf>
    <xf numFmtId="0" fontId="23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/>
    </xf>
    <xf numFmtId="0" fontId="23" fillId="4" borderId="11" xfId="0" applyFont="1" applyFill="1" applyBorder="1" applyAlignment="1">
      <alignment horizontal="center"/>
    </xf>
    <xf numFmtId="0" fontId="16" fillId="4" borderId="0" xfId="0" applyFont="1" applyFill="1" applyAlignment="1">
      <alignment vertical="center" wrapText="1"/>
    </xf>
    <xf numFmtId="0" fontId="25" fillId="4" borderId="0" xfId="0" applyFont="1" applyFill="1" applyAlignment="1">
      <alignment horizontal="center" vertical="center"/>
    </xf>
    <xf numFmtId="0" fontId="23" fillId="4" borderId="0" xfId="0" applyFont="1" applyFill="1" applyAlignment="1">
      <alignment horizontal="center" vertical="center" wrapText="1"/>
    </xf>
    <xf numFmtId="0" fontId="26" fillId="4" borderId="0" xfId="0" applyFont="1" applyFill="1" applyBorder="1" applyAlignment="1">
      <alignment horizontal="left" vertical="center"/>
    </xf>
    <xf numFmtId="0" fontId="27" fillId="4" borderId="14" xfId="0" applyFont="1" applyFill="1" applyBorder="1"/>
    <xf numFmtId="0" fontId="29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center"/>
    </xf>
    <xf numFmtId="0" fontId="27" fillId="0" borderId="0" xfId="0" applyFont="1" applyFill="1" applyBorder="1"/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/>
    </xf>
    <xf numFmtId="0" fontId="16" fillId="0" borderId="0" xfId="0" applyFont="1" applyFill="1"/>
    <xf numFmtId="0" fontId="12" fillId="0" borderId="0" xfId="0" applyFont="1" applyFill="1" applyBorder="1" applyAlignment="1">
      <alignment horizontal="center" vertical="top" wrapText="1"/>
    </xf>
    <xf numFmtId="0" fontId="26" fillId="4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166" fontId="36" fillId="0" borderId="16" xfId="0" applyNumberFormat="1" applyFont="1" applyFill="1" applyBorder="1" applyAlignment="1">
      <alignment horizontal="center" vertical="center"/>
    </xf>
    <xf numFmtId="0" fontId="36" fillId="0" borderId="16" xfId="0" applyFont="1" applyFill="1" applyBorder="1" applyAlignment="1">
      <alignment horizontal="center" vertical="center"/>
    </xf>
    <xf numFmtId="0" fontId="35" fillId="2" borderId="16" xfId="0" applyFont="1" applyFill="1" applyBorder="1" applyAlignment="1">
      <alignment horizontal="center" vertical="center" wrapText="1"/>
    </xf>
    <xf numFmtId="166" fontId="36" fillId="0" borderId="16" xfId="0" applyNumberFormat="1" applyFont="1" applyFill="1" applyBorder="1" applyAlignment="1">
      <alignment horizontal="center"/>
    </xf>
    <xf numFmtId="166" fontId="36" fillId="0" borderId="16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30" fillId="3" borderId="20" xfId="0" applyFont="1" applyFill="1" applyBorder="1" applyAlignment="1">
      <alignment horizontal="center"/>
    </xf>
    <xf numFmtId="0" fontId="30" fillId="3" borderId="19" xfId="0" applyFont="1" applyFill="1" applyBorder="1" applyAlignment="1">
      <alignment horizontal="center" wrapText="1"/>
    </xf>
    <xf numFmtId="0" fontId="43" fillId="0" borderId="0" xfId="1" applyFont="1" applyAlignment="1" applyProtection="1">
      <alignment horizontal="center" wrapText="1"/>
    </xf>
    <xf numFmtId="0" fontId="43" fillId="0" borderId="0" xfId="1" applyFont="1" applyAlignment="1" applyProtection="1">
      <alignment horizontal="left" wrapText="1"/>
    </xf>
    <xf numFmtId="0" fontId="44" fillId="0" borderId="0" xfId="1" applyFont="1" applyAlignment="1" applyProtection="1">
      <alignment horizontal="left" wrapText="1"/>
    </xf>
    <xf numFmtId="0" fontId="44" fillId="0" borderId="0" xfId="1" applyFont="1" applyAlignment="1" applyProtection="1">
      <alignment horizontal="center" wrapText="1"/>
    </xf>
    <xf numFmtId="0" fontId="34" fillId="2" borderId="16" xfId="0" applyFont="1" applyFill="1" applyBorder="1" applyAlignment="1">
      <alignment horizontal="center" vertical="center" wrapText="1"/>
    </xf>
    <xf numFmtId="166" fontId="36" fillId="2" borderId="22" xfId="0" applyNumberFormat="1" applyFont="1" applyFill="1" applyBorder="1" applyAlignment="1">
      <alignment horizontal="center" vertical="center" wrapText="1"/>
    </xf>
    <xf numFmtId="166" fontId="36" fillId="2" borderId="20" xfId="0" applyNumberFormat="1" applyFont="1" applyFill="1" applyBorder="1" applyAlignment="1">
      <alignment horizontal="center" vertical="center" wrapText="1"/>
    </xf>
    <xf numFmtId="166" fontId="36" fillId="0" borderId="4" xfId="0" applyNumberFormat="1" applyFont="1" applyFill="1" applyBorder="1" applyAlignment="1">
      <alignment horizontal="center" vertical="center" wrapText="1"/>
    </xf>
    <xf numFmtId="166" fontId="36" fillId="0" borderId="4" xfId="0" applyNumberFormat="1" applyFont="1" applyFill="1" applyBorder="1" applyAlignment="1">
      <alignment horizontal="center" vertical="center"/>
    </xf>
    <xf numFmtId="166" fontId="35" fillId="0" borderId="43" xfId="0" applyNumberFormat="1" applyFont="1" applyFill="1" applyBorder="1" applyAlignment="1">
      <alignment horizontal="center"/>
    </xf>
    <xf numFmtId="166" fontId="35" fillId="0" borderId="4" xfId="0" applyNumberFormat="1" applyFont="1" applyFill="1" applyBorder="1" applyAlignment="1">
      <alignment horizontal="center"/>
    </xf>
    <xf numFmtId="0" fontId="28" fillId="4" borderId="14" xfId="0" applyFont="1" applyFill="1" applyBorder="1" applyAlignment="1">
      <alignment horizontal="left" wrapText="1"/>
    </xf>
    <xf numFmtId="0" fontId="28" fillId="4" borderId="0" xfId="0" applyFont="1" applyFill="1" applyBorder="1" applyAlignment="1">
      <alignment horizontal="left" wrapText="1"/>
    </xf>
    <xf numFmtId="0" fontId="28" fillId="4" borderId="11" xfId="0" applyFont="1" applyFill="1" applyBorder="1" applyAlignment="1">
      <alignment horizontal="left" wrapText="1"/>
    </xf>
    <xf numFmtId="0" fontId="21" fillId="4" borderId="0" xfId="0" applyFont="1" applyFill="1" applyBorder="1" applyAlignment="1">
      <alignment vertical="center"/>
    </xf>
    <xf numFmtId="0" fontId="21" fillId="4" borderId="11" xfId="0" applyFont="1" applyFill="1" applyBorder="1" applyAlignment="1">
      <alignment vertical="center"/>
    </xf>
    <xf numFmtId="0" fontId="16" fillId="4" borderId="0" xfId="0" applyFont="1" applyFill="1"/>
    <xf numFmtId="0" fontId="38" fillId="0" borderId="43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center" vertical="center" wrapText="1"/>
    </xf>
    <xf numFmtId="0" fontId="28" fillId="4" borderId="10" xfId="0" applyFont="1" applyFill="1" applyBorder="1" applyAlignment="1">
      <alignment wrapText="1"/>
    </xf>
    <xf numFmtId="14" fontId="28" fillId="4" borderId="13" xfId="0" applyNumberFormat="1" applyFont="1" applyFill="1" applyBorder="1" applyAlignment="1">
      <alignment horizontal="left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166" fontId="38" fillId="0" borderId="44" xfId="0" applyNumberFormat="1" applyFont="1" applyFill="1" applyBorder="1" applyAlignment="1">
      <alignment horizontal="center"/>
    </xf>
    <xf numFmtId="166" fontId="38" fillId="0" borderId="3" xfId="0" applyNumberFormat="1" applyFont="1" applyFill="1" applyBorder="1" applyAlignment="1">
      <alignment horizontal="center"/>
    </xf>
    <xf numFmtId="166" fontId="36" fillId="0" borderId="8" xfId="0" applyNumberFormat="1" applyFont="1" applyFill="1" applyBorder="1" applyAlignment="1">
      <alignment horizontal="center" vertical="center"/>
    </xf>
    <xf numFmtId="166" fontId="38" fillId="0" borderId="9" xfId="0" applyNumberFormat="1" applyFont="1" applyFill="1" applyBorder="1" applyAlignment="1">
      <alignment horizontal="center"/>
    </xf>
    <xf numFmtId="1" fontId="38" fillId="0" borderId="4" xfId="0" applyNumberFormat="1" applyFont="1" applyFill="1" applyBorder="1" applyAlignment="1">
      <alignment horizontal="center" vertical="center" wrapText="1"/>
    </xf>
    <xf numFmtId="0" fontId="34" fillId="0" borderId="27" xfId="0" applyFont="1" applyBorder="1" applyAlignment="1">
      <alignment horizontal="center" wrapText="1"/>
    </xf>
    <xf numFmtId="0" fontId="38" fillId="0" borderId="19" xfId="0" applyFont="1" applyFill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/>
    </xf>
    <xf numFmtId="0" fontId="38" fillId="0" borderId="16" xfId="0" applyFont="1" applyFill="1" applyBorder="1" applyAlignment="1">
      <alignment horizontal="center" vertical="center" wrapText="1"/>
    </xf>
    <xf numFmtId="0" fontId="38" fillId="0" borderId="24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wrapText="1"/>
    </xf>
    <xf numFmtId="0" fontId="35" fillId="0" borderId="39" xfId="0" applyFont="1" applyFill="1" applyBorder="1" applyAlignment="1">
      <alignment horizontal="center"/>
    </xf>
    <xf numFmtId="0" fontId="35" fillId="0" borderId="27" xfId="0" applyFont="1" applyBorder="1" applyAlignment="1">
      <alignment horizontal="center" wrapText="1"/>
    </xf>
    <xf numFmtId="0" fontId="38" fillId="0" borderId="43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35" fillId="0" borderId="4" xfId="0" applyFont="1" applyBorder="1" applyAlignment="1">
      <alignment horizontal="center" wrapText="1"/>
    </xf>
    <xf numFmtId="0" fontId="38" fillId="0" borderId="46" xfId="0" applyFont="1" applyFill="1" applyBorder="1" applyAlignment="1">
      <alignment horizontal="center" vertical="center"/>
    </xf>
    <xf numFmtId="0" fontId="38" fillId="2" borderId="46" xfId="0" applyFont="1" applyFill="1" applyBorder="1" applyAlignment="1">
      <alignment horizontal="center" vertical="center" wrapText="1"/>
    </xf>
    <xf numFmtId="0" fontId="36" fillId="2" borderId="46" xfId="0" applyFont="1" applyFill="1" applyBorder="1" applyAlignment="1">
      <alignment horizontal="center" vertical="center" wrapText="1"/>
    </xf>
    <xf numFmtId="166" fontId="35" fillId="0" borderId="19" xfId="0" applyNumberFormat="1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vertical="center" wrapText="1"/>
    </xf>
    <xf numFmtId="166" fontId="35" fillId="0" borderId="16" xfId="0" applyNumberFormat="1" applyFont="1" applyFill="1" applyBorder="1" applyAlignment="1">
      <alignment horizontal="center" vertical="center" wrapText="1"/>
    </xf>
    <xf numFmtId="166" fontId="35" fillId="0" borderId="24" xfId="0" applyNumberFormat="1" applyFont="1" applyFill="1" applyBorder="1" applyAlignment="1">
      <alignment horizontal="center" vertical="center" wrapText="1"/>
    </xf>
    <xf numFmtId="0" fontId="48" fillId="0" borderId="27" xfId="0" applyFont="1" applyBorder="1" applyAlignment="1">
      <alignment horizontal="center" wrapText="1"/>
    </xf>
    <xf numFmtId="166" fontId="35" fillId="0" borderId="27" xfId="0" applyNumberFormat="1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wrapText="1"/>
    </xf>
    <xf numFmtId="166" fontId="35" fillId="0" borderId="31" xfId="0" applyNumberFormat="1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horizontal="center" wrapText="1"/>
    </xf>
    <xf numFmtId="0" fontId="20" fillId="4" borderId="14" xfId="0" applyFont="1" applyFill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51" fillId="0" borderId="0" xfId="0" applyFont="1" applyAlignment="1">
      <alignment horizontal="center"/>
    </xf>
    <xf numFmtId="0" fontId="53" fillId="4" borderId="0" xfId="1" applyFont="1" applyFill="1" applyBorder="1" applyAlignment="1" applyProtection="1">
      <alignment horizontal="center" wrapText="1"/>
    </xf>
    <xf numFmtId="0" fontId="36" fillId="0" borderId="0" xfId="0" applyFont="1"/>
    <xf numFmtId="0" fontId="47" fillId="0" borderId="4" xfId="0" applyFont="1" applyFill="1" applyBorder="1" applyAlignment="1">
      <alignment horizontal="left" vertical="center" wrapText="1"/>
    </xf>
    <xf numFmtId="0" fontId="47" fillId="0" borderId="4" xfId="0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/>
    </xf>
    <xf numFmtId="166" fontId="36" fillId="0" borderId="26" xfId="0" applyNumberFormat="1" applyFont="1" applyFill="1" applyBorder="1" applyAlignment="1">
      <alignment horizontal="center"/>
    </xf>
    <xf numFmtId="166" fontId="38" fillId="0" borderId="57" xfId="0" applyNumberFormat="1" applyFont="1" applyFill="1" applyBorder="1" applyAlignment="1">
      <alignment horizontal="center"/>
    </xf>
    <xf numFmtId="166" fontId="38" fillId="0" borderId="59" xfId="0" applyNumberFormat="1" applyFont="1" applyFill="1" applyBorder="1" applyAlignment="1">
      <alignment horizontal="center"/>
    </xf>
    <xf numFmtId="0" fontId="35" fillId="0" borderId="61" xfId="0" applyFont="1" applyFill="1" applyBorder="1" applyAlignment="1">
      <alignment horizontal="center"/>
    </xf>
    <xf numFmtId="166" fontId="36" fillId="0" borderId="61" xfId="0" applyNumberFormat="1" applyFont="1" applyFill="1" applyBorder="1" applyAlignment="1">
      <alignment horizontal="center" vertical="center" wrapText="1"/>
    </xf>
    <xf numFmtId="166" fontId="38" fillId="0" borderId="62" xfId="0" applyNumberFormat="1" applyFont="1" applyFill="1" applyBorder="1" applyAlignment="1">
      <alignment horizontal="center"/>
    </xf>
    <xf numFmtId="166" fontId="38" fillId="2" borderId="59" xfId="0" applyNumberFormat="1" applyFont="1" applyFill="1" applyBorder="1" applyAlignment="1">
      <alignment horizontal="center" vertical="center"/>
    </xf>
    <xf numFmtId="166" fontId="38" fillId="0" borderId="66" xfId="0" applyNumberFormat="1" applyFont="1" applyFill="1" applyBorder="1" applyAlignment="1">
      <alignment horizontal="center"/>
    </xf>
    <xf numFmtId="166" fontId="38" fillId="0" borderId="64" xfId="0" applyNumberFormat="1" applyFont="1" applyFill="1" applyBorder="1" applyAlignment="1">
      <alignment horizontal="center"/>
    </xf>
    <xf numFmtId="0" fontId="38" fillId="0" borderId="56" xfId="0" applyFont="1" applyFill="1" applyBorder="1" applyAlignment="1">
      <alignment horizontal="center" vertical="center" wrapText="1"/>
    </xf>
    <xf numFmtId="0" fontId="38" fillId="0" borderId="61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vertical="center" wrapText="1"/>
    </xf>
    <xf numFmtId="0" fontId="38" fillId="0" borderId="74" xfId="0" applyFont="1" applyFill="1" applyBorder="1" applyAlignment="1">
      <alignment horizontal="center" vertical="center" wrapText="1"/>
    </xf>
    <xf numFmtId="166" fontId="36" fillId="0" borderId="56" xfId="0" applyNumberFormat="1" applyFont="1" applyFill="1" applyBorder="1" applyAlignment="1">
      <alignment horizontal="center"/>
    </xf>
    <xf numFmtId="0" fontId="35" fillId="0" borderId="61" xfId="0" applyFont="1" applyFill="1" applyBorder="1" applyAlignment="1">
      <alignment horizontal="center" vertical="center" wrapText="1"/>
    </xf>
    <xf numFmtId="0" fontId="38" fillId="0" borderId="76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wrapText="1"/>
    </xf>
    <xf numFmtId="0" fontId="36" fillId="0" borderId="61" xfId="0" applyFont="1" applyFill="1" applyBorder="1" applyAlignment="1">
      <alignment horizontal="center" wrapText="1"/>
    </xf>
    <xf numFmtId="0" fontId="38" fillId="2" borderId="56" xfId="0" applyFont="1" applyFill="1" applyBorder="1" applyAlignment="1">
      <alignment horizontal="center" vertical="center" wrapText="1"/>
    </xf>
    <xf numFmtId="166" fontId="38" fillId="2" borderId="57" xfId="0" applyNumberFormat="1" applyFont="1" applyFill="1" applyBorder="1" applyAlignment="1">
      <alignment horizontal="center" vertical="center"/>
    </xf>
    <xf numFmtId="166" fontId="38" fillId="2" borderId="62" xfId="0" applyNumberFormat="1" applyFont="1" applyFill="1" applyBorder="1" applyAlignment="1">
      <alignment horizontal="center" vertical="center"/>
    </xf>
    <xf numFmtId="0" fontId="30" fillId="3" borderId="56" xfId="0" applyFont="1" applyFill="1" applyBorder="1" applyAlignment="1">
      <alignment horizontal="center" wrapText="1"/>
    </xf>
    <xf numFmtId="0" fontId="30" fillId="3" borderId="57" xfId="0" applyFont="1" applyFill="1" applyBorder="1" applyAlignment="1">
      <alignment horizontal="center"/>
    </xf>
    <xf numFmtId="166" fontId="35" fillId="0" borderId="75" xfId="0" applyNumberFormat="1" applyFont="1" applyFill="1" applyBorder="1" applyAlignment="1">
      <alignment horizontal="center"/>
    </xf>
    <xf numFmtId="166" fontId="35" fillId="0" borderId="47" xfId="0" applyNumberFormat="1" applyFont="1" applyFill="1" applyBorder="1" applyAlignment="1">
      <alignment horizontal="center"/>
    </xf>
    <xf numFmtId="166" fontId="35" fillId="0" borderId="77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horizontal="left" vertical="center"/>
    </xf>
    <xf numFmtId="0" fontId="0" fillId="0" borderId="95" xfId="0" applyBorder="1"/>
    <xf numFmtId="0" fontId="38" fillId="0" borderId="96" xfId="0" applyFont="1" applyFill="1" applyBorder="1" applyAlignment="1">
      <alignment vertical="center"/>
    </xf>
    <xf numFmtId="0" fontId="38" fillId="0" borderId="97" xfId="0" applyFont="1" applyFill="1" applyBorder="1" applyAlignment="1">
      <alignment vertical="center"/>
    </xf>
    <xf numFmtId="0" fontId="0" fillId="0" borderId="98" xfId="0" applyBorder="1"/>
    <xf numFmtId="0" fontId="38" fillId="0" borderId="99" xfId="0" applyFont="1" applyFill="1" applyBorder="1" applyAlignment="1">
      <alignment vertical="center"/>
    </xf>
    <xf numFmtId="0" fontId="38" fillId="0" borderId="99" xfId="0" applyFont="1" applyFill="1" applyBorder="1" applyAlignment="1">
      <alignment horizontal="left" vertical="center"/>
    </xf>
    <xf numFmtId="0" fontId="0" fillId="0" borderId="100" xfId="0" applyBorder="1"/>
    <xf numFmtId="0" fontId="38" fillId="0" borderId="101" xfId="0" applyFont="1" applyFill="1" applyBorder="1" applyAlignment="1">
      <alignment vertical="center"/>
    </xf>
    <xf numFmtId="0" fontId="38" fillId="0" borderId="102" xfId="0" applyFont="1" applyFill="1" applyBorder="1" applyAlignment="1">
      <alignment vertical="center"/>
    </xf>
    <xf numFmtId="0" fontId="38" fillId="0" borderId="101" xfId="0" applyFont="1" applyFill="1" applyBorder="1" applyAlignment="1">
      <alignment horizontal="left" vertical="center"/>
    </xf>
    <xf numFmtId="0" fontId="38" fillId="0" borderId="102" xfId="0" applyFont="1" applyFill="1" applyBorder="1" applyAlignment="1">
      <alignment horizontal="left" vertical="center"/>
    </xf>
    <xf numFmtId="0" fontId="0" fillId="0" borderId="98" xfId="0" applyFill="1" applyBorder="1"/>
    <xf numFmtId="0" fontId="0" fillId="0" borderId="103" xfId="0" applyBorder="1"/>
    <xf numFmtId="0" fontId="38" fillId="0" borderId="104" xfId="0" applyFont="1" applyFill="1" applyBorder="1" applyAlignment="1">
      <alignment vertical="center"/>
    </xf>
    <xf numFmtId="0" fontId="38" fillId="0" borderId="105" xfId="0" applyFont="1" applyFill="1" applyBorder="1" applyAlignment="1">
      <alignment vertical="center"/>
    </xf>
    <xf numFmtId="166" fontId="36" fillId="0" borderId="47" xfId="0" applyNumberFormat="1" applyFont="1" applyFill="1" applyBorder="1" applyAlignment="1">
      <alignment horizontal="center" vertical="center" wrapText="1"/>
    </xf>
    <xf numFmtId="0" fontId="35" fillId="0" borderId="74" xfId="0" applyFont="1" applyFill="1" applyBorder="1" applyAlignment="1">
      <alignment horizontal="center"/>
    </xf>
    <xf numFmtId="166" fontId="36" fillId="0" borderId="75" xfId="0" applyNumberFormat="1" applyFont="1" applyFill="1" applyBorder="1" applyAlignment="1">
      <alignment horizontal="center" vertical="center" wrapText="1"/>
    </xf>
    <xf numFmtId="0" fontId="0" fillId="0" borderId="111" xfId="0" applyBorder="1"/>
    <xf numFmtId="166" fontId="38" fillId="2" borderId="113" xfId="0" applyNumberFormat="1" applyFont="1" applyFill="1" applyBorder="1" applyAlignment="1">
      <alignment horizontal="center" vertical="center"/>
    </xf>
    <xf numFmtId="0" fontId="38" fillId="0" borderId="42" xfId="0" applyFont="1" applyFill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 wrapText="1"/>
    </xf>
    <xf numFmtId="0" fontId="36" fillId="2" borderId="42" xfId="0" applyFont="1" applyFill="1" applyBorder="1" applyAlignment="1">
      <alignment horizontal="center" vertical="center" wrapText="1"/>
    </xf>
    <xf numFmtId="166" fontId="38" fillId="2" borderId="115" xfId="0" applyNumberFormat="1" applyFont="1" applyFill="1" applyBorder="1" applyAlignment="1">
      <alignment horizontal="center" vertical="center"/>
    </xf>
    <xf numFmtId="0" fontId="35" fillId="0" borderId="116" xfId="0" applyFont="1" applyBorder="1"/>
    <xf numFmtId="0" fontId="34" fillId="0" borderId="117" xfId="0" applyFont="1" applyBorder="1" applyAlignment="1">
      <alignment horizontal="center" wrapText="1"/>
    </xf>
    <xf numFmtId="0" fontId="38" fillId="0" borderId="117" xfId="0" applyFont="1" applyFill="1" applyBorder="1" applyAlignment="1">
      <alignment horizontal="center" vertical="center" wrapText="1"/>
    </xf>
    <xf numFmtId="166" fontId="36" fillId="0" borderId="117" xfId="0" applyNumberFormat="1" applyFont="1" applyFill="1" applyBorder="1" applyAlignment="1">
      <alignment horizontal="center" vertical="center"/>
    </xf>
    <xf numFmtId="166" fontId="38" fillId="2" borderId="118" xfId="0" applyNumberFormat="1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52" fillId="4" borderId="0" xfId="1" applyFont="1" applyFill="1" applyBorder="1" applyAlignment="1" applyProtection="1">
      <alignment horizontal="center" wrapText="1"/>
    </xf>
    <xf numFmtId="0" fontId="16" fillId="0" borderId="0" xfId="2" applyFont="1" applyFill="1" applyBorder="1" applyAlignment="1"/>
    <xf numFmtId="0" fontId="54" fillId="0" borderId="0" xfId="0" applyFont="1" applyFill="1" applyBorder="1" applyAlignment="1">
      <alignment horizontal="center" vertical="top" wrapText="1"/>
    </xf>
    <xf numFmtId="0" fontId="54" fillId="0" borderId="5" xfId="0" applyFont="1" applyFill="1" applyBorder="1" applyAlignment="1">
      <alignment horizontal="center" vertical="top" wrapText="1"/>
    </xf>
    <xf numFmtId="0" fontId="55" fillId="0" borderId="0" xfId="1" applyFont="1" applyFill="1" applyAlignment="1" applyProtection="1">
      <alignment horizontal="left" vertical="top"/>
    </xf>
    <xf numFmtId="0" fontId="35" fillId="0" borderId="0" xfId="0" applyFont="1" applyFill="1"/>
    <xf numFmtId="0" fontId="35" fillId="0" borderId="0" xfId="0" applyFont="1" applyFill="1" applyAlignment="1">
      <alignment horizontal="center"/>
    </xf>
    <xf numFmtId="0" fontId="35" fillId="0" borderId="0" xfId="0" applyFont="1"/>
    <xf numFmtId="0" fontId="35" fillId="0" borderId="0" xfId="0" applyFont="1" applyBorder="1"/>
    <xf numFmtId="164" fontId="35" fillId="0" borderId="0" xfId="0" applyNumberFormat="1" applyFont="1"/>
    <xf numFmtId="165" fontId="35" fillId="0" borderId="0" xfId="0" applyNumberFormat="1" applyFont="1" applyAlignment="1">
      <alignment vertical="center"/>
    </xf>
    <xf numFmtId="0" fontId="38" fillId="0" borderId="0" xfId="0" applyFont="1" applyAlignment="1">
      <alignment horizontal="center"/>
    </xf>
    <xf numFmtId="0" fontId="26" fillId="4" borderId="0" xfId="1" applyFont="1" applyFill="1" applyBorder="1" applyAlignment="1" applyProtection="1">
      <alignment horizontal="left" vertical="center"/>
    </xf>
    <xf numFmtId="166" fontId="38" fillId="0" borderId="59" xfId="0" applyNumberFormat="1" applyFont="1" applyFill="1" applyBorder="1" applyAlignment="1">
      <alignment horizontal="center" vertical="center"/>
    </xf>
    <xf numFmtId="166" fontId="38" fillId="0" borderId="62" xfId="0" applyNumberFormat="1" applyFont="1" applyFill="1" applyBorder="1" applyAlignment="1">
      <alignment horizontal="center" vertical="center"/>
    </xf>
    <xf numFmtId="166" fontId="38" fillId="0" borderId="70" xfId="0" applyNumberFormat="1" applyFont="1" applyFill="1" applyBorder="1" applyAlignment="1">
      <alignment horizontal="center" vertical="center"/>
    </xf>
    <xf numFmtId="166" fontId="38" fillId="0" borderId="64" xfId="0" applyNumberFormat="1" applyFont="1" applyFill="1" applyBorder="1" applyAlignment="1">
      <alignment horizontal="center" vertical="center"/>
    </xf>
    <xf numFmtId="166" fontId="38" fillId="0" borderId="122" xfId="0" applyNumberFormat="1" applyFont="1" applyFill="1" applyBorder="1" applyAlignment="1">
      <alignment horizontal="center" vertical="center"/>
    </xf>
    <xf numFmtId="166" fontId="36" fillId="0" borderId="66" xfId="0" applyNumberFormat="1" applyFont="1" applyFill="1" applyBorder="1" applyAlignment="1">
      <alignment horizontal="center" vertical="center" wrapText="1"/>
    </xf>
    <xf numFmtId="166" fontId="36" fillId="0" borderId="59" xfId="0" applyNumberFormat="1" applyFont="1" applyFill="1" applyBorder="1" applyAlignment="1">
      <alignment horizontal="center" vertical="center" wrapText="1"/>
    </xf>
    <xf numFmtId="166" fontId="36" fillId="0" borderId="70" xfId="0" applyNumberFormat="1" applyFont="1" applyFill="1" applyBorder="1" applyAlignment="1">
      <alignment horizontal="center" vertical="center" wrapText="1"/>
    </xf>
    <xf numFmtId="166" fontId="36" fillId="0" borderId="68" xfId="0" applyNumberFormat="1" applyFont="1" applyFill="1" applyBorder="1" applyAlignment="1">
      <alignment horizontal="center" vertical="center" wrapText="1"/>
    </xf>
    <xf numFmtId="0" fontId="35" fillId="0" borderId="127" xfId="0" applyFont="1" applyBorder="1" applyAlignment="1"/>
    <xf numFmtId="166" fontId="36" fillId="0" borderId="128" xfId="0" applyNumberFormat="1" applyFont="1" applyFill="1" applyBorder="1" applyAlignment="1">
      <alignment horizontal="center" vertical="center" wrapText="1"/>
    </xf>
    <xf numFmtId="0" fontId="35" fillId="0" borderId="78" xfId="0" applyFont="1" applyBorder="1" applyAlignment="1"/>
    <xf numFmtId="166" fontId="36" fillId="0" borderId="79" xfId="0" applyNumberFormat="1" applyFont="1" applyFill="1" applyBorder="1" applyAlignment="1">
      <alignment horizontal="center" vertical="center" wrapText="1"/>
    </xf>
    <xf numFmtId="0" fontId="35" fillId="0" borderId="129" xfId="0" applyFont="1" applyBorder="1" applyAlignment="1"/>
    <xf numFmtId="0" fontId="34" fillId="0" borderId="130" xfId="0" applyFont="1" applyBorder="1" applyAlignment="1">
      <alignment horizontal="center" wrapText="1"/>
    </xf>
    <xf numFmtId="0" fontId="35" fillId="0" borderId="130" xfId="0" applyFont="1" applyBorder="1" applyAlignment="1">
      <alignment horizontal="center" wrapText="1"/>
    </xf>
    <xf numFmtId="166" fontId="35" fillId="0" borderId="130" xfId="0" applyNumberFormat="1" applyFont="1" applyFill="1" applyBorder="1" applyAlignment="1">
      <alignment horizontal="center" vertical="center" wrapText="1"/>
    </xf>
    <xf numFmtId="166" fontId="36" fillId="0" borderId="131" xfId="0" applyNumberFormat="1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vertical="center" wrapText="1"/>
    </xf>
    <xf numFmtId="0" fontId="38" fillId="0" borderId="136" xfId="0" applyFont="1" applyFill="1" applyBorder="1" applyAlignment="1">
      <alignment horizontal="center" vertical="center" wrapText="1"/>
    </xf>
    <xf numFmtId="1" fontId="38" fillId="0" borderId="40" xfId="0" applyNumberFormat="1" applyFont="1" applyFill="1" applyBorder="1" applyAlignment="1">
      <alignment horizontal="center" vertical="center" wrapText="1"/>
    </xf>
    <xf numFmtId="166" fontId="36" fillId="0" borderId="41" xfId="0" applyNumberFormat="1" applyFont="1" applyFill="1" applyBorder="1" applyAlignment="1">
      <alignment horizontal="center" vertical="center" wrapText="1"/>
    </xf>
    <xf numFmtId="1" fontId="38" fillId="0" borderId="139" xfId="0" applyNumberFormat="1" applyFont="1" applyFill="1" applyBorder="1" applyAlignment="1">
      <alignment horizontal="center" vertical="center" wrapText="1"/>
    </xf>
    <xf numFmtId="166" fontId="36" fillId="0" borderId="141" xfId="0" applyNumberFormat="1" applyFont="1" applyFill="1" applyBorder="1" applyAlignment="1">
      <alignment horizontal="center" vertical="center" wrapText="1"/>
    </xf>
    <xf numFmtId="1" fontId="38" fillId="0" borderId="142" xfId="0" applyNumberFormat="1" applyFont="1" applyFill="1" applyBorder="1" applyAlignment="1">
      <alignment horizontal="center" vertical="center" wrapText="1"/>
    </xf>
    <xf numFmtId="166" fontId="36" fillId="0" borderId="144" xfId="0" applyNumberFormat="1" applyFont="1" applyFill="1" applyBorder="1" applyAlignment="1">
      <alignment horizontal="center" vertical="center" wrapText="1"/>
    </xf>
    <xf numFmtId="0" fontId="0" fillId="0" borderId="147" xfId="0" applyBorder="1"/>
    <xf numFmtId="0" fontId="38" fillId="0" borderId="145" xfId="0" applyFont="1" applyFill="1" applyBorder="1" applyAlignment="1">
      <alignment vertical="center"/>
    </xf>
    <xf numFmtId="0" fontId="38" fillId="0" borderId="148" xfId="0" applyFont="1" applyFill="1" applyBorder="1" applyAlignment="1">
      <alignment vertical="center"/>
    </xf>
    <xf numFmtId="0" fontId="0" fillId="0" borderId="149" xfId="0" applyBorder="1"/>
    <xf numFmtId="0" fontId="38" fillId="0" borderId="150" xfId="0" applyFont="1" applyFill="1" applyBorder="1" applyAlignment="1">
      <alignment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151" xfId="0" applyFont="1" applyFill="1" applyBorder="1" applyAlignment="1">
      <alignment horizontal="center" vertical="center"/>
    </xf>
    <xf numFmtId="0" fontId="34" fillId="2" borderId="153" xfId="0" applyFont="1" applyFill="1" applyBorder="1" applyAlignment="1">
      <alignment horizontal="center" vertical="center" wrapText="1"/>
    </xf>
    <xf numFmtId="1" fontId="38" fillId="0" borderId="136" xfId="0" applyNumberFormat="1" applyFont="1" applyFill="1" applyBorder="1" applyAlignment="1">
      <alignment horizontal="center" vertical="center" wrapText="1"/>
    </xf>
    <xf numFmtId="1" fontId="38" fillId="0" borderId="133" xfId="0" applyNumberFormat="1" applyFont="1" applyFill="1" applyBorder="1" applyAlignment="1">
      <alignment horizontal="center" vertical="center" wrapText="1"/>
    </xf>
    <xf numFmtId="0" fontId="38" fillId="0" borderId="94" xfId="0" applyFont="1" applyFill="1" applyBorder="1" applyAlignment="1">
      <alignment horizontal="center" vertical="center" wrapText="1"/>
    </xf>
    <xf numFmtId="166" fontId="36" fillId="0" borderId="94" xfId="0" applyNumberFormat="1" applyFont="1" applyFill="1" applyBorder="1" applyAlignment="1">
      <alignment horizontal="center" vertical="center" wrapText="1"/>
    </xf>
    <xf numFmtId="166" fontId="36" fillId="0" borderId="94" xfId="0" applyNumberFormat="1" applyFont="1" applyFill="1" applyBorder="1" applyAlignment="1">
      <alignment horizontal="center" vertical="center"/>
    </xf>
    <xf numFmtId="0" fontId="38" fillId="0" borderId="140" xfId="0" applyFont="1" applyFill="1" applyBorder="1" applyAlignment="1">
      <alignment horizontal="center" vertical="center" wrapText="1"/>
    </xf>
    <xf numFmtId="166" fontId="36" fillId="0" borderId="140" xfId="0" applyNumberFormat="1" applyFont="1" applyFill="1" applyBorder="1" applyAlignment="1">
      <alignment horizontal="center" vertical="center" wrapText="1"/>
    </xf>
    <xf numFmtId="166" fontId="36" fillId="0" borderId="157" xfId="0" applyNumberFormat="1" applyFont="1" applyFill="1" applyBorder="1" applyAlignment="1">
      <alignment horizontal="center" vertical="center" wrapText="1"/>
    </xf>
    <xf numFmtId="166" fontId="36" fillId="0" borderId="159" xfId="0" applyNumberFormat="1" applyFont="1" applyFill="1" applyBorder="1" applyAlignment="1">
      <alignment horizontal="center" vertical="center" wrapText="1"/>
    </xf>
    <xf numFmtId="166" fontId="36" fillId="0" borderId="161" xfId="0" applyNumberFormat="1" applyFont="1" applyFill="1" applyBorder="1" applyAlignment="1">
      <alignment horizontal="center" vertical="center" wrapText="1"/>
    </xf>
    <xf numFmtId="166" fontId="36" fillId="0" borderId="163" xfId="0" applyNumberFormat="1" applyFont="1" applyFill="1" applyBorder="1" applyAlignment="1">
      <alignment horizontal="center" vertical="center" wrapText="1"/>
    </xf>
    <xf numFmtId="166" fontId="36" fillId="0" borderId="164" xfId="0" applyNumberFormat="1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166" fontId="36" fillId="0" borderId="143" xfId="0" applyNumberFormat="1" applyFont="1" applyFill="1" applyBorder="1" applyAlignment="1">
      <alignment horizontal="center" vertical="center" wrapText="1"/>
    </xf>
    <xf numFmtId="0" fontId="38" fillId="0" borderId="166" xfId="0" applyFont="1" applyFill="1" applyBorder="1" applyAlignment="1">
      <alignment horizontal="center" vertical="center"/>
    </xf>
    <xf numFmtId="166" fontId="36" fillId="0" borderId="166" xfId="0" applyNumberFormat="1" applyFont="1" applyFill="1" applyBorder="1" applyAlignment="1">
      <alignment horizontal="center" vertical="center" wrapText="1"/>
    </xf>
    <xf numFmtId="166" fontId="36" fillId="0" borderId="167" xfId="0" applyNumberFormat="1" applyFont="1" applyFill="1" applyBorder="1" applyAlignment="1">
      <alignment horizontal="center" vertical="center" wrapText="1"/>
    </xf>
    <xf numFmtId="0" fontId="38" fillId="0" borderId="163" xfId="0" applyFont="1" applyFill="1" applyBorder="1" applyAlignment="1">
      <alignment horizontal="center" vertical="center" wrapText="1"/>
    </xf>
    <xf numFmtId="0" fontId="34" fillId="2" borderId="169" xfId="0" applyFont="1" applyFill="1" applyBorder="1" applyAlignment="1">
      <alignment horizontal="center" vertical="center" wrapText="1"/>
    </xf>
    <xf numFmtId="0" fontId="38" fillId="0" borderId="169" xfId="0" applyFont="1" applyFill="1" applyBorder="1" applyAlignment="1">
      <alignment horizontal="center" vertical="center" wrapText="1"/>
    </xf>
    <xf numFmtId="166" fontId="36" fillId="0" borderId="169" xfId="0" applyNumberFormat="1" applyFont="1" applyFill="1" applyBorder="1" applyAlignment="1">
      <alignment horizontal="center" vertical="center" wrapText="1"/>
    </xf>
    <xf numFmtId="166" fontId="36" fillId="0" borderId="170" xfId="0" applyNumberFormat="1" applyFont="1" applyFill="1" applyBorder="1" applyAlignment="1">
      <alignment horizontal="center" vertical="center" wrapText="1"/>
    </xf>
    <xf numFmtId="0" fontId="38" fillId="0" borderId="166" xfId="0" applyFont="1" applyFill="1" applyBorder="1" applyAlignment="1">
      <alignment horizontal="center" vertical="center" wrapText="1"/>
    </xf>
    <xf numFmtId="166" fontId="36" fillId="0" borderId="140" xfId="0" applyNumberFormat="1" applyFont="1" applyFill="1" applyBorder="1" applyAlignment="1">
      <alignment horizontal="center" vertical="center"/>
    </xf>
    <xf numFmtId="166" fontId="36" fillId="0" borderId="143" xfId="0" applyNumberFormat="1" applyFont="1" applyFill="1" applyBorder="1" applyAlignment="1">
      <alignment horizontal="center" vertical="center"/>
    </xf>
    <xf numFmtId="0" fontId="35" fillId="0" borderId="163" xfId="0" applyFont="1" applyBorder="1" applyAlignment="1">
      <alignment horizontal="center"/>
    </xf>
    <xf numFmtId="0" fontId="35" fillId="0" borderId="140" xfId="0" applyFont="1" applyBorder="1" applyAlignment="1">
      <alignment horizontal="center"/>
    </xf>
    <xf numFmtId="166" fontId="35" fillId="0" borderId="94" xfId="0" applyNumberFormat="1" applyFont="1" applyFill="1" applyBorder="1" applyAlignment="1">
      <alignment horizontal="center"/>
    </xf>
    <xf numFmtId="0" fontId="35" fillId="0" borderId="140" xfId="0" applyFont="1" applyFill="1" applyBorder="1" applyAlignment="1">
      <alignment horizontal="center"/>
    </xf>
    <xf numFmtId="166" fontId="35" fillId="0" borderId="140" xfId="0" applyNumberFormat="1" applyFont="1" applyFill="1" applyBorder="1" applyAlignment="1">
      <alignment horizontal="center"/>
    </xf>
    <xf numFmtId="166" fontId="35" fillId="0" borderId="143" xfId="0" applyNumberFormat="1" applyFont="1" applyFill="1" applyBorder="1" applyAlignment="1">
      <alignment horizontal="center"/>
    </xf>
    <xf numFmtId="166" fontId="35" fillId="0" borderId="163" xfId="0" applyNumberFormat="1" applyFont="1" applyFill="1" applyBorder="1" applyAlignment="1">
      <alignment horizontal="center"/>
    </xf>
    <xf numFmtId="0" fontId="35" fillId="0" borderId="103" xfId="0" applyFont="1" applyFill="1" applyBorder="1" applyAlignment="1">
      <alignment horizontal="center" vertical="center" wrapText="1"/>
    </xf>
    <xf numFmtId="0" fontId="35" fillId="0" borderId="100" xfId="0" applyFont="1" applyFill="1" applyBorder="1" applyAlignment="1">
      <alignment horizontal="center" vertical="center" wrapText="1"/>
    </xf>
    <xf numFmtId="0" fontId="35" fillId="0" borderId="106" xfId="0" applyFont="1" applyFill="1" applyBorder="1" applyAlignment="1">
      <alignment horizontal="center" vertical="center" wrapText="1"/>
    </xf>
    <xf numFmtId="166" fontId="36" fillId="0" borderId="105" xfId="0" applyNumberFormat="1" applyFont="1" applyFill="1" applyBorder="1" applyAlignment="1">
      <alignment horizontal="center" vertical="center" wrapText="1"/>
    </xf>
    <xf numFmtId="166" fontId="36" fillId="0" borderId="102" xfId="0" applyNumberFormat="1" applyFont="1" applyFill="1" applyBorder="1" applyAlignment="1">
      <alignment horizontal="center" vertical="center" wrapText="1"/>
    </xf>
    <xf numFmtId="166" fontId="36" fillId="0" borderId="108" xfId="0" applyNumberFormat="1" applyFont="1" applyFill="1" applyBorder="1" applyAlignment="1">
      <alignment horizontal="center" vertical="center" wrapText="1"/>
    </xf>
    <xf numFmtId="0" fontId="35" fillId="0" borderId="169" xfId="0" applyFont="1" applyBorder="1" applyAlignment="1">
      <alignment horizontal="center" wrapText="1"/>
    </xf>
    <xf numFmtId="0" fontId="47" fillId="0" borderId="169" xfId="0" applyFont="1" applyFill="1" applyBorder="1" applyAlignment="1">
      <alignment horizontal="center" vertical="center" wrapText="1"/>
    </xf>
    <xf numFmtId="166" fontId="35" fillId="0" borderId="94" xfId="0" applyNumberFormat="1" applyFont="1" applyFill="1" applyBorder="1" applyAlignment="1">
      <alignment horizontal="center" vertical="center" wrapText="1"/>
    </xf>
    <xf numFmtId="0" fontId="35" fillId="0" borderId="163" xfId="0" applyFont="1" applyFill="1" applyBorder="1" applyAlignment="1">
      <alignment horizontal="center" vertical="center" wrapText="1"/>
    </xf>
    <xf numFmtId="0" fontId="35" fillId="0" borderId="166" xfId="0" applyFont="1" applyFill="1" applyBorder="1" applyAlignment="1">
      <alignment horizontal="center" vertical="center" wrapText="1"/>
    </xf>
    <xf numFmtId="0" fontId="38" fillId="0" borderId="101" xfId="0" applyFont="1" applyFill="1" applyBorder="1" applyAlignment="1">
      <alignment vertical="center"/>
    </xf>
    <xf numFmtId="0" fontId="38" fillId="0" borderId="102" xfId="0" applyFont="1" applyFill="1" applyBorder="1" applyAlignment="1">
      <alignment vertical="center"/>
    </xf>
    <xf numFmtId="0" fontId="38" fillId="0" borderId="111" xfId="0" applyFont="1" applyFill="1" applyBorder="1" applyAlignment="1">
      <alignment vertical="center"/>
    </xf>
    <xf numFmtId="0" fontId="36" fillId="0" borderId="94" xfId="0" applyFont="1" applyFill="1" applyBorder="1" applyAlignment="1">
      <alignment horizontal="center" vertical="center"/>
    </xf>
    <xf numFmtId="0" fontId="35" fillId="0" borderId="140" xfId="0" applyFont="1" applyFill="1" applyBorder="1" applyAlignment="1">
      <alignment horizontal="center" vertical="center" wrapText="1"/>
    </xf>
    <xf numFmtId="0" fontId="35" fillId="0" borderId="94" xfId="0" applyFont="1" applyFill="1" applyBorder="1" applyAlignment="1">
      <alignment horizontal="center" vertical="center" wrapText="1"/>
    </xf>
    <xf numFmtId="0" fontId="35" fillId="0" borderId="143" xfId="0" applyFont="1" applyFill="1" applyBorder="1" applyAlignment="1">
      <alignment horizontal="center" vertical="center" wrapText="1"/>
    </xf>
    <xf numFmtId="0" fontId="38" fillId="0" borderId="169" xfId="0" applyFont="1" applyFill="1" applyBorder="1" applyAlignment="1">
      <alignment horizontal="center" vertical="center" wrapText="1"/>
    </xf>
    <xf numFmtId="0" fontId="36" fillId="0" borderId="94" xfId="0" applyFont="1" applyFill="1" applyBorder="1" applyAlignment="1">
      <alignment horizontal="center" vertical="center" wrapText="1"/>
    </xf>
    <xf numFmtId="0" fontId="36" fillId="0" borderId="143" xfId="0" applyFont="1" applyFill="1" applyBorder="1" applyAlignment="1">
      <alignment horizontal="center" vertical="center" wrapText="1"/>
    </xf>
    <xf numFmtId="0" fontId="38" fillId="0" borderId="94" xfId="0" applyFont="1" applyFill="1" applyBorder="1" applyAlignment="1">
      <alignment horizontal="center" vertical="center"/>
    </xf>
    <xf numFmtId="0" fontId="36" fillId="0" borderId="140" xfId="0" applyFont="1" applyFill="1" applyBorder="1" applyAlignment="1">
      <alignment horizontal="center" vertical="center" wrapText="1"/>
    </xf>
    <xf numFmtId="0" fontId="36" fillId="0" borderId="166" xfId="0" applyFont="1" applyFill="1" applyBorder="1" applyAlignment="1">
      <alignment horizontal="center" vertical="center"/>
    </xf>
    <xf numFmtId="0" fontId="38" fillId="0" borderId="163" xfId="0" applyFont="1" applyFill="1" applyBorder="1" applyAlignment="1">
      <alignment horizontal="center" vertical="center"/>
    </xf>
    <xf numFmtId="0" fontId="36" fillId="0" borderId="163" xfId="0" applyFont="1" applyFill="1" applyBorder="1" applyAlignment="1">
      <alignment horizontal="center" vertical="center"/>
    </xf>
    <xf numFmtId="0" fontId="38" fillId="0" borderId="94" xfId="0" applyFont="1" applyFill="1" applyBorder="1" applyAlignment="1">
      <alignment horizontal="center" vertical="center" wrapText="1"/>
    </xf>
    <xf numFmtId="0" fontId="38" fillId="0" borderId="153" xfId="0" applyFont="1" applyFill="1" applyBorder="1" applyAlignment="1">
      <alignment horizontal="center" vertical="center" wrapText="1"/>
    </xf>
    <xf numFmtId="0" fontId="38" fillId="0" borderId="163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38" fillId="0" borderId="140" xfId="0" applyFont="1" applyFill="1" applyBorder="1" applyAlignment="1">
      <alignment horizontal="center" vertical="center" wrapText="1"/>
    </xf>
    <xf numFmtId="0" fontId="35" fillId="0" borderId="143" xfId="0" applyFont="1" applyBorder="1" applyAlignment="1">
      <alignment horizontal="center"/>
    </xf>
    <xf numFmtId="0" fontId="35" fillId="0" borderId="143" xfId="0" applyFont="1" applyFill="1" applyBorder="1" applyAlignment="1">
      <alignment horizontal="center"/>
    </xf>
    <xf numFmtId="0" fontId="35" fillId="0" borderId="163" xfId="0" applyFont="1" applyFill="1" applyBorder="1" applyAlignment="1">
      <alignment horizontal="center"/>
    </xf>
    <xf numFmtId="0" fontId="35" fillId="0" borderId="94" xfId="0" applyFont="1" applyFill="1" applyBorder="1" applyAlignment="1">
      <alignment horizontal="center"/>
    </xf>
    <xf numFmtId="0" fontId="35" fillId="0" borderId="94" xfId="0" applyFont="1" applyBorder="1" applyAlignment="1">
      <alignment horizontal="center"/>
    </xf>
    <xf numFmtId="0" fontId="38" fillId="0" borderId="166" xfId="0" applyFont="1" applyFill="1" applyBorder="1" applyAlignment="1">
      <alignment horizontal="center" vertical="center" wrapText="1"/>
    </xf>
    <xf numFmtId="0" fontId="30" fillId="3" borderId="61" xfId="0" applyFont="1" applyFill="1" applyBorder="1" applyAlignment="1" applyProtection="1">
      <alignment horizontal="center"/>
      <protection locked="0"/>
    </xf>
    <xf numFmtId="0" fontId="30" fillId="3" borderId="24" xfId="0" applyFont="1" applyFill="1" applyBorder="1" applyAlignment="1" applyProtection="1">
      <alignment horizontal="center"/>
      <protection locked="0"/>
    </xf>
    <xf numFmtId="0" fontId="30" fillId="3" borderId="25" xfId="0" applyFont="1" applyFill="1" applyBorder="1" applyAlignment="1" applyProtection="1">
      <alignment horizontal="center"/>
      <protection locked="0"/>
    </xf>
    <xf numFmtId="0" fontId="30" fillId="3" borderId="62" xfId="0" applyFont="1" applyFill="1" applyBorder="1" applyAlignment="1" applyProtection="1">
      <alignment horizontal="center"/>
      <protection locked="0"/>
    </xf>
    <xf numFmtId="0" fontId="38" fillId="0" borderId="101" xfId="0" applyFont="1" applyFill="1" applyBorder="1" applyAlignment="1">
      <alignment vertical="center"/>
    </xf>
    <xf numFmtId="0" fontId="38" fillId="0" borderId="102" xfId="0" applyFont="1" applyFill="1" applyBorder="1" applyAlignment="1">
      <alignment vertical="center"/>
    </xf>
    <xf numFmtId="0" fontId="51" fillId="5" borderId="0" xfId="0" applyFont="1" applyFill="1" applyAlignment="1">
      <alignment horizontal="center"/>
    </xf>
    <xf numFmtId="0" fontId="0" fillId="5" borderId="0" xfId="0" applyFill="1"/>
    <xf numFmtId="0" fontId="0" fillId="0" borderId="40" xfId="0" applyBorder="1"/>
    <xf numFmtId="0" fontId="38" fillId="0" borderId="138" xfId="0" applyFont="1" applyFill="1" applyBorder="1" applyAlignment="1">
      <alignment vertical="center"/>
    </xf>
    <xf numFmtId="0" fontId="38" fillId="0" borderId="41" xfId="0" applyFont="1" applyFill="1" applyBorder="1" applyAlignment="1">
      <alignment vertical="center"/>
    </xf>
    <xf numFmtId="0" fontId="0" fillId="0" borderId="171" xfId="0" applyBorder="1"/>
    <xf numFmtId="0" fontId="38" fillId="0" borderId="172" xfId="0" applyFont="1" applyFill="1" applyBorder="1" applyAlignment="1">
      <alignment vertical="center"/>
    </xf>
    <xf numFmtId="0" fontId="38" fillId="0" borderId="173" xfId="0" applyFont="1" applyFill="1" applyBorder="1" applyAlignment="1">
      <alignment vertical="center"/>
    </xf>
    <xf numFmtId="0" fontId="34" fillId="2" borderId="181" xfId="0" applyFont="1" applyFill="1" applyBorder="1" applyAlignment="1">
      <alignment vertical="center" wrapText="1"/>
    </xf>
    <xf numFmtId="166" fontId="36" fillId="0" borderId="182" xfId="0" applyNumberFormat="1" applyFont="1" applyFill="1" applyBorder="1" applyAlignment="1">
      <alignment horizontal="center" vertical="center" wrapText="1"/>
    </xf>
    <xf numFmtId="166" fontId="36" fillId="0" borderId="186" xfId="0" applyNumberFormat="1" applyFont="1" applyFill="1" applyBorder="1" applyAlignment="1">
      <alignment horizontal="center" vertical="center" wrapText="1"/>
    </xf>
    <xf numFmtId="166" fontId="36" fillId="0" borderId="3" xfId="0" applyNumberFormat="1" applyFont="1" applyFill="1" applyBorder="1" applyAlignment="1">
      <alignment horizontal="center" vertical="center" wrapText="1"/>
    </xf>
    <xf numFmtId="166" fontId="36" fillId="0" borderId="178" xfId="0" applyNumberFormat="1" applyFont="1" applyFill="1" applyBorder="1" applyAlignment="1">
      <alignment horizontal="center" vertical="center" wrapText="1"/>
    </xf>
    <xf numFmtId="166" fontId="36" fillId="0" borderId="189" xfId="0" applyNumberFormat="1" applyFont="1" applyFill="1" applyBorder="1" applyAlignment="1">
      <alignment horizontal="center" vertical="center" wrapText="1"/>
    </xf>
    <xf numFmtId="166" fontId="36" fillId="0" borderId="191" xfId="0" applyNumberFormat="1" applyFont="1" applyFill="1" applyBorder="1" applyAlignment="1">
      <alignment horizontal="center" vertical="center" wrapText="1"/>
    </xf>
    <xf numFmtId="166" fontId="36" fillId="0" borderId="193" xfId="0" applyNumberFormat="1" applyFont="1" applyFill="1" applyBorder="1" applyAlignment="1">
      <alignment horizontal="center" vertical="center" wrapText="1"/>
    </xf>
    <xf numFmtId="166" fontId="36" fillId="0" borderId="195" xfId="0" applyNumberFormat="1" applyFont="1" applyFill="1" applyBorder="1" applyAlignment="1">
      <alignment horizontal="center" vertical="center" wrapText="1"/>
    </xf>
    <xf numFmtId="166" fontId="36" fillId="0" borderId="197" xfId="0" applyNumberFormat="1" applyFont="1" applyFill="1" applyBorder="1" applyAlignment="1">
      <alignment horizontal="center" vertical="center" wrapText="1"/>
    </xf>
    <xf numFmtId="0" fontId="34" fillId="2" borderId="198" xfId="0" applyFont="1" applyFill="1" applyBorder="1" applyAlignment="1">
      <alignment horizontal="center" vertical="center" wrapText="1"/>
    </xf>
    <xf numFmtId="166" fontId="36" fillId="0" borderId="199" xfId="0" applyNumberFormat="1" applyFont="1" applyFill="1" applyBorder="1" applyAlignment="1">
      <alignment horizontal="center" vertical="center" wrapText="1"/>
    </xf>
    <xf numFmtId="0" fontId="56" fillId="0" borderId="0" xfId="1" quotePrefix="1" applyFont="1" applyAlignment="1" applyProtection="1"/>
    <xf numFmtId="0" fontId="50" fillId="0" borderId="0" xfId="0" applyFont="1"/>
    <xf numFmtId="0" fontId="56" fillId="0" borderId="0" xfId="1" applyFont="1" applyAlignment="1" applyProtection="1"/>
    <xf numFmtId="0" fontId="33" fillId="0" borderId="112" xfId="0" applyFont="1" applyFill="1" applyBorder="1" applyAlignment="1" applyProtection="1">
      <alignment vertical="center"/>
    </xf>
    <xf numFmtId="0" fontId="33" fillId="0" borderId="114" xfId="0" applyFont="1" applyFill="1" applyBorder="1" applyAlignment="1" applyProtection="1">
      <alignment vertical="center"/>
    </xf>
    <xf numFmtId="0" fontId="35" fillId="0" borderId="136" xfId="0" applyFont="1" applyFill="1" applyBorder="1" applyAlignment="1">
      <alignment horizontal="center"/>
    </xf>
    <xf numFmtId="166" fontId="38" fillId="0" borderId="137" xfId="0" applyNumberFormat="1" applyFont="1" applyFill="1" applyBorder="1" applyAlignment="1">
      <alignment horizontal="center" vertical="center"/>
    </xf>
    <xf numFmtId="0" fontId="34" fillId="2" borderId="168" xfId="0" applyFont="1" applyFill="1" applyBorder="1" applyAlignment="1" applyProtection="1">
      <alignment vertical="center" wrapText="1"/>
    </xf>
    <xf numFmtId="0" fontId="57" fillId="0" borderId="0" xfId="1" applyFont="1" applyAlignment="1" applyProtection="1"/>
    <xf numFmtId="0" fontId="20" fillId="0" borderId="0" xfId="0" applyFont="1" applyAlignment="1">
      <alignment horizontal="left"/>
    </xf>
    <xf numFmtId="0" fontId="57" fillId="0" borderId="0" xfId="1" applyFont="1" applyAlignment="1" applyProtection="1">
      <alignment horizontal="left" wrapText="1"/>
    </xf>
    <xf numFmtId="0" fontId="26" fillId="4" borderId="0" xfId="0" applyFont="1" applyFill="1" applyAlignment="1">
      <alignment horizontal="left" vertical="center"/>
    </xf>
    <xf numFmtId="0" fontId="56" fillId="5" borderId="0" xfId="1" applyFont="1" applyFill="1" applyAlignment="1" applyProtection="1">
      <protection locked="0"/>
    </xf>
    <xf numFmtId="0" fontId="35" fillId="0" borderId="4" xfId="0" applyFont="1" applyFill="1" applyBorder="1" applyAlignment="1">
      <alignment horizontal="center" vertical="center" wrapText="1"/>
    </xf>
    <xf numFmtId="166" fontId="36" fillId="0" borderId="4" xfId="0" applyNumberFormat="1" applyFont="1" applyFill="1" applyBorder="1" applyAlignment="1">
      <alignment horizontal="center"/>
    </xf>
    <xf numFmtId="0" fontId="35" fillId="0" borderId="43" xfId="0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center" vertical="center" wrapText="1"/>
    </xf>
    <xf numFmtId="0" fontId="38" fillId="0" borderId="39" xfId="0" applyFont="1" applyFill="1" applyBorder="1" applyAlignment="1">
      <alignment horizontal="center" vertical="center" wrapText="1"/>
    </xf>
    <xf numFmtId="166" fontId="38" fillId="0" borderId="215" xfId="0" applyNumberFormat="1" applyFont="1" applyFill="1" applyBorder="1" applyAlignment="1">
      <alignment horizontal="center"/>
    </xf>
    <xf numFmtId="166" fontId="38" fillId="0" borderId="216" xfId="0" applyNumberFormat="1" applyFont="1" applyFill="1" applyBorder="1" applyAlignment="1">
      <alignment horizontal="center"/>
    </xf>
    <xf numFmtId="166" fontId="38" fillId="0" borderId="219" xfId="0" applyNumberFormat="1" applyFont="1" applyFill="1" applyBorder="1" applyAlignment="1">
      <alignment horizontal="center"/>
    </xf>
    <xf numFmtId="0" fontId="35" fillId="0" borderId="174" xfId="0" applyFont="1" applyFill="1" applyBorder="1" applyAlignment="1">
      <alignment horizontal="center" vertical="center" wrapText="1"/>
    </xf>
    <xf numFmtId="166" fontId="36" fillId="0" borderId="174" xfId="0" applyNumberFormat="1" applyFont="1" applyFill="1" applyBorder="1" applyAlignment="1">
      <alignment horizontal="center"/>
    </xf>
    <xf numFmtId="0" fontId="35" fillId="0" borderId="217" xfId="0" applyFont="1" applyFill="1" applyBorder="1" applyAlignment="1">
      <alignment horizontal="center" vertical="center" wrapText="1"/>
    </xf>
    <xf numFmtId="0" fontId="30" fillId="3" borderId="43" xfId="0" applyFont="1" applyFill="1" applyBorder="1" applyAlignment="1">
      <alignment horizontal="center" wrapText="1"/>
    </xf>
    <xf numFmtId="0" fontId="8" fillId="3" borderId="44" xfId="0" applyFont="1" applyFill="1" applyBorder="1"/>
    <xf numFmtId="0" fontId="30" fillId="3" borderId="8" xfId="0" applyFont="1" applyFill="1" applyBorder="1" applyAlignment="1" applyProtection="1">
      <alignment horizontal="center"/>
      <protection locked="0"/>
    </xf>
    <xf numFmtId="0" fontId="38" fillId="0" borderId="4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0" fillId="0" borderId="220" xfId="0" applyBorder="1"/>
    <xf numFmtId="0" fontId="35" fillId="0" borderId="4" xfId="0" applyFont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8" fillId="3" borderId="9" xfId="0" applyFont="1" applyFill="1" applyBorder="1" applyAlignment="1">
      <alignment horizontal="center"/>
    </xf>
    <xf numFmtId="0" fontId="56" fillId="5" borderId="0" xfId="1" quotePrefix="1" applyFont="1" applyFill="1" applyAlignment="1" applyProtection="1">
      <protection locked="0"/>
    </xf>
    <xf numFmtId="0" fontId="6" fillId="0" borderId="0" xfId="3"/>
    <xf numFmtId="0" fontId="23" fillId="4" borderId="0" xfId="3" applyFont="1" applyFill="1" applyBorder="1" applyAlignment="1">
      <alignment horizontal="center" vertical="center"/>
    </xf>
    <xf numFmtId="0" fontId="27" fillId="0" borderId="0" xfId="3" applyFont="1" applyFill="1" applyBorder="1"/>
    <xf numFmtId="0" fontId="26" fillId="0" borderId="0" xfId="3" applyFont="1" applyFill="1" applyBorder="1" applyAlignment="1">
      <alignment horizontal="center" vertical="center"/>
    </xf>
    <xf numFmtId="0" fontId="38" fillId="0" borderId="43" xfId="3" applyFont="1" applyFill="1" applyBorder="1" applyAlignment="1">
      <alignment horizontal="center" vertical="center" wrapText="1"/>
    </xf>
    <xf numFmtId="0" fontId="36" fillId="0" borderId="43" xfId="3" applyFont="1" applyFill="1" applyBorder="1" applyAlignment="1">
      <alignment horizontal="center" vertical="center" wrapText="1"/>
    </xf>
    <xf numFmtId="0" fontId="36" fillId="0" borderId="224" xfId="3" applyFont="1" applyFill="1" applyBorder="1" applyAlignment="1">
      <alignment horizontal="center" vertical="center" wrapText="1"/>
    </xf>
    <xf numFmtId="0" fontId="60" fillId="0" borderId="4" xfId="3" applyFont="1" applyFill="1" applyBorder="1" applyAlignment="1">
      <alignment horizontal="center" wrapText="1"/>
    </xf>
    <xf numFmtId="0" fontId="60" fillId="0" borderId="4" xfId="3" applyFont="1" applyFill="1" applyBorder="1" applyAlignment="1">
      <alignment horizontal="center"/>
    </xf>
    <xf numFmtId="0" fontId="6" fillId="0" borderId="4" xfId="3" applyBorder="1"/>
    <xf numFmtId="166" fontId="38" fillId="0" borderId="44" xfId="0" applyNumberFormat="1" applyFont="1" applyFill="1" applyBorder="1" applyAlignment="1">
      <alignment horizontal="center" vertical="center"/>
    </xf>
    <xf numFmtId="166" fontId="38" fillId="0" borderId="3" xfId="0" applyNumberFormat="1" applyFont="1" applyFill="1" applyBorder="1" applyAlignment="1">
      <alignment horizontal="center" vertical="center"/>
    </xf>
    <xf numFmtId="166" fontId="38" fillId="0" borderId="9" xfId="0" applyNumberFormat="1" applyFont="1" applyFill="1" applyBorder="1" applyAlignment="1">
      <alignment horizontal="center" vertical="center"/>
    </xf>
    <xf numFmtId="0" fontId="36" fillId="0" borderId="6" xfId="3" applyFont="1" applyFill="1" applyBorder="1" applyAlignment="1">
      <alignment horizontal="center" vertical="center" wrapText="1"/>
    </xf>
    <xf numFmtId="166" fontId="38" fillId="0" borderId="223" xfId="0" applyNumberFormat="1" applyFont="1" applyFill="1" applyBorder="1" applyAlignment="1">
      <alignment horizontal="center" vertical="center"/>
    </xf>
    <xf numFmtId="166" fontId="61" fillId="0" borderId="43" xfId="3" applyNumberFormat="1" applyFont="1" applyFill="1" applyBorder="1" applyAlignment="1">
      <alignment horizontal="center" vertical="center"/>
    </xf>
    <xf numFmtId="166" fontId="61" fillId="0" borderId="44" xfId="3" applyNumberFormat="1" applyFont="1" applyFill="1" applyBorder="1" applyAlignment="1">
      <alignment horizontal="center" vertical="center"/>
    </xf>
    <xf numFmtId="166" fontId="61" fillId="0" borderId="4" xfId="3" applyNumberFormat="1" applyFont="1" applyFill="1" applyBorder="1" applyAlignment="1">
      <alignment horizontal="center" vertical="center"/>
    </xf>
    <xf numFmtId="166" fontId="61" fillId="0" borderId="3" xfId="3" applyNumberFormat="1" applyFont="1" applyFill="1" applyBorder="1" applyAlignment="1">
      <alignment horizontal="center" vertical="center"/>
    </xf>
    <xf numFmtId="166" fontId="61" fillId="0" borderId="4" xfId="3" applyNumberFormat="1" applyFont="1" applyFill="1" applyBorder="1" applyAlignment="1">
      <alignment horizontal="center"/>
    </xf>
    <xf numFmtId="166" fontId="61" fillId="0" borderId="3" xfId="3" applyNumberFormat="1" applyFont="1" applyFill="1" applyBorder="1" applyAlignment="1">
      <alignment horizontal="center"/>
    </xf>
    <xf numFmtId="166" fontId="61" fillId="0" borderId="4" xfId="0" applyNumberFormat="1" applyFont="1" applyFill="1" applyBorder="1" applyAlignment="1">
      <alignment horizontal="center"/>
    </xf>
    <xf numFmtId="166" fontId="61" fillId="0" borderId="3" xfId="0" applyNumberFormat="1" applyFont="1" applyFill="1" applyBorder="1" applyAlignment="1">
      <alignment horizontal="center"/>
    </xf>
    <xf numFmtId="166" fontId="61" fillId="0" borderId="8" xfId="0" applyNumberFormat="1" applyFont="1" applyFill="1" applyBorder="1" applyAlignment="1">
      <alignment horizontal="center"/>
    </xf>
    <xf numFmtId="166" fontId="61" fillId="0" borderId="9" xfId="0" applyNumberFormat="1" applyFont="1" applyFill="1" applyBorder="1" applyAlignment="1">
      <alignment horizontal="center"/>
    </xf>
    <xf numFmtId="166" fontId="61" fillId="0" borderId="6" xfId="0" applyNumberFormat="1" applyFont="1" applyFill="1" applyBorder="1" applyAlignment="1">
      <alignment horizontal="center"/>
    </xf>
    <xf numFmtId="0" fontId="63" fillId="5" borderId="0" xfId="1" quotePrefix="1" applyFont="1" applyFill="1" applyAlignment="1" applyProtection="1">
      <protection locked="0"/>
    </xf>
    <xf numFmtId="166" fontId="61" fillId="0" borderId="43" xfId="3" applyNumberFormat="1" applyFont="1" applyFill="1" applyBorder="1" applyAlignment="1">
      <alignment horizontal="center"/>
    </xf>
    <xf numFmtId="166" fontId="61" fillId="0" borderId="44" xfId="3" applyNumberFormat="1" applyFont="1" applyFill="1" applyBorder="1" applyAlignment="1">
      <alignment horizontal="center"/>
    </xf>
    <xf numFmtId="0" fontId="6" fillId="0" borderId="6" xfId="3" applyBorder="1"/>
    <xf numFmtId="166" fontId="61" fillId="0" borderId="8" xfId="3" applyNumberFormat="1" applyFont="1" applyFill="1" applyBorder="1" applyAlignment="1">
      <alignment horizontal="center"/>
    </xf>
    <xf numFmtId="166" fontId="61" fillId="0" borderId="9" xfId="3" applyNumberFormat="1" applyFont="1" applyFill="1" applyBorder="1" applyAlignment="1">
      <alignment horizontal="center"/>
    </xf>
    <xf numFmtId="0" fontId="38" fillId="0" borderId="4" xfId="0" applyFont="1" applyFill="1" applyBorder="1" applyAlignment="1">
      <alignment horizontal="center" vertical="center"/>
    </xf>
    <xf numFmtId="0" fontId="38" fillId="0" borderId="43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38" fillId="0" borderId="43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center" vertical="center" wrapText="1"/>
    </xf>
    <xf numFmtId="0" fontId="35" fillId="0" borderId="224" xfId="0" applyFont="1" applyFill="1" applyBorder="1" applyAlignment="1">
      <alignment horizontal="center" vertical="center" wrapText="1"/>
    </xf>
    <xf numFmtId="0" fontId="38" fillId="0" borderId="224" xfId="0" applyFont="1" applyFill="1" applyBorder="1" applyAlignment="1">
      <alignment horizontal="center" vertical="center"/>
    </xf>
    <xf numFmtId="166" fontId="36" fillId="0" borderId="224" xfId="0" applyNumberFormat="1" applyFont="1" applyFill="1" applyBorder="1" applyAlignment="1">
      <alignment horizontal="center"/>
    </xf>
    <xf numFmtId="166" fontId="38" fillId="0" borderId="66" xfId="0" applyNumberFormat="1" applyFont="1" applyFill="1" applyBorder="1" applyAlignment="1">
      <alignment horizontal="center" vertical="center"/>
    </xf>
    <xf numFmtId="166" fontId="38" fillId="0" borderId="215" xfId="0" applyNumberFormat="1" applyFont="1" applyFill="1" applyBorder="1" applyAlignment="1">
      <alignment horizontal="center" vertical="center"/>
    </xf>
    <xf numFmtId="166" fontId="38" fillId="0" borderId="216" xfId="0" applyNumberFormat="1" applyFont="1" applyFill="1" applyBorder="1" applyAlignment="1">
      <alignment horizontal="center" vertical="center"/>
    </xf>
    <xf numFmtId="166" fontId="62" fillId="0" borderId="223" xfId="0" applyNumberFormat="1" applyFont="1" applyFill="1" applyBorder="1" applyAlignment="1">
      <alignment horizontal="center"/>
    </xf>
    <xf numFmtId="0" fontId="38" fillId="0" borderId="39" xfId="0" applyFont="1" applyFill="1" applyBorder="1" applyAlignment="1">
      <alignment horizontal="center" vertical="center" wrapText="1"/>
    </xf>
    <xf numFmtId="0" fontId="38" fillId="0" borderId="43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center" vertical="center" wrapText="1"/>
    </xf>
    <xf numFmtId="0" fontId="35" fillId="0" borderId="43" xfId="0" applyFont="1" applyBorder="1" applyAlignment="1">
      <alignment horizontal="center"/>
    </xf>
    <xf numFmtId="0" fontId="47" fillId="0" borderId="43" xfId="0" applyFont="1" applyFill="1" applyBorder="1" applyAlignment="1">
      <alignment horizontal="left" vertical="center" wrapText="1"/>
    </xf>
    <xf numFmtId="166" fontId="36" fillId="0" borderId="43" xfId="0" applyNumberFormat="1" applyFont="1" applyFill="1" applyBorder="1" applyAlignment="1">
      <alignment horizontal="center" vertical="center" wrapText="1"/>
    </xf>
    <xf numFmtId="166" fontId="36" fillId="0" borderId="44" xfId="0" applyNumberFormat="1" applyFont="1" applyFill="1" applyBorder="1" applyAlignment="1">
      <alignment horizontal="center" vertical="center" wrapText="1"/>
    </xf>
    <xf numFmtId="0" fontId="47" fillId="0" borderId="8" xfId="0" applyFont="1" applyFill="1" applyBorder="1" applyAlignment="1">
      <alignment vertical="center" wrapText="1"/>
    </xf>
    <xf numFmtId="166" fontId="36" fillId="0" borderId="8" xfId="0" applyNumberFormat="1" applyFont="1" applyFill="1" applyBorder="1" applyAlignment="1">
      <alignment horizontal="center" vertical="center" wrapText="1"/>
    </xf>
    <xf numFmtId="166" fontId="36" fillId="0" borderId="9" xfId="0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166" fontId="38" fillId="0" borderId="233" xfId="0" applyNumberFormat="1" applyFont="1" applyFill="1" applyBorder="1" applyAlignment="1">
      <alignment horizontal="center" vertical="center"/>
    </xf>
    <xf numFmtId="0" fontId="38" fillId="0" borderId="39" xfId="0" applyFont="1" applyFill="1" applyBorder="1" applyAlignment="1">
      <alignment horizontal="center" vertical="center"/>
    </xf>
    <xf numFmtId="0" fontId="38" fillId="0" borderId="76" xfId="0" applyFont="1" applyFill="1" applyBorder="1" applyAlignment="1">
      <alignment horizontal="center" vertical="center"/>
    </xf>
    <xf numFmtId="0" fontId="38" fillId="0" borderId="74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/>
    </xf>
    <xf numFmtId="0" fontId="38" fillId="0" borderId="53" xfId="0" applyFont="1" applyFill="1" applyBorder="1" applyAlignment="1">
      <alignment horizontal="center" vertical="center"/>
    </xf>
    <xf numFmtId="0" fontId="38" fillId="0" borderId="209" xfId="0" applyFont="1" applyFill="1" applyBorder="1" applyAlignment="1">
      <alignment horizontal="center" vertical="center"/>
    </xf>
    <xf numFmtId="0" fontId="38" fillId="0" borderId="205" xfId="0" applyFont="1" applyFill="1" applyBorder="1" applyAlignment="1">
      <alignment horizontal="center" vertical="center"/>
    </xf>
    <xf numFmtId="0" fontId="38" fillId="0" borderId="52" xfId="0" applyFont="1" applyFill="1" applyBorder="1" applyAlignment="1">
      <alignment horizontal="center" vertical="center"/>
    </xf>
    <xf numFmtId="0" fontId="38" fillId="0" borderId="43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166" fontId="38" fillId="0" borderId="234" xfId="0" applyNumberFormat="1" applyFont="1" applyFill="1" applyBorder="1" applyAlignment="1">
      <alignment horizontal="center"/>
    </xf>
    <xf numFmtId="166" fontId="38" fillId="0" borderId="235" xfId="0" applyNumberFormat="1" applyFont="1" applyFill="1" applyBorder="1" applyAlignment="1">
      <alignment horizontal="center"/>
    </xf>
    <xf numFmtId="0" fontId="38" fillId="0" borderId="236" xfId="0" applyFont="1" applyFill="1" applyBorder="1" applyAlignment="1">
      <alignment horizontal="center" vertical="center"/>
    </xf>
    <xf numFmtId="166" fontId="36" fillId="2" borderId="29" xfId="0" applyNumberFormat="1" applyFont="1" applyFill="1" applyBorder="1" applyAlignment="1">
      <alignment horizontal="center" vertical="center" wrapText="1"/>
    </xf>
    <xf numFmtId="0" fontId="56" fillId="5" borderId="0" xfId="1" applyFont="1" applyFill="1" applyAlignment="1" applyProtection="1">
      <protection locked="0"/>
    </xf>
    <xf numFmtId="0" fontId="26" fillId="4" borderId="0" xfId="0" applyFont="1" applyFill="1" applyAlignment="1">
      <alignment horizontal="left" vertical="center"/>
    </xf>
    <xf numFmtId="0" fontId="35" fillId="2" borderId="4" xfId="0" applyFont="1" applyFill="1" applyBorder="1" applyAlignment="1">
      <alignment horizontal="left" vertical="center" wrapText="1"/>
    </xf>
    <xf numFmtId="0" fontId="35" fillId="0" borderId="4" xfId="0" applyFont="1" applyBorder="1" applyAlignment="1">
      <alignment horizontal="center"/>
    </xf>
    <xf numFmtId="10" fontId="35" fillId="0" borderId="0" xfId="0" applyNumberFormat="1" applyFont="1"/>
    <xf numFmtId="0" fontId="64" fillId="0" borderId="0" xfId="0" applyFont="1"/>
    <xf numFmtId="0" fontId="65" fillId="0" borderId="0" xfId="0" applyFont="1"/>
    <xf numFmtId="0" fontId="30" fillId="3" borderId="215" xfId="0" applyFont="1" applyFill="1" applyBorder="1" applyAlignment="1">
      <alignment horizontal="center" wrapText="1"/>
    </xf>
    <xf numFmtId="0" fontId="30" fillId="3" borderId="219" xfId="0" applyFont="1" applyFill="1" applyBorder="1" applyAlignment="1" applyProtection="1">
      <alignment horizontal="center"/>
      <protection locked="0"/>
    </xf>
    <xf numFmtId="0" fontId="35" fillId="2" borderId="224" xfId="0" applyFont="1" applyFill="1" applyBorder="1" applyAlignment="1">
      <alignment horizontal="left" vertical="center" wrapText="1"/>
    </xf>
    <xf numFmtId="0" fontId="38" fillId="0" borderId="224" xfId="0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center"/>
    </xf>
    <xf numFmtId="0" fontId="67" fillId="0" borderId="0" xfId="0" applyFont="1" applyFill="1" applyBorder="1"/>
    <xf numFmtId="0" fontId="35" fillId="2" borderId="6" xfId="0" applyFont="1" applyFill="1" applyBorder="1" applyAlignment="1">
      <alignment horizontal="left" vertical="center" wrapText="1"/>
    </xf>
    <xf numFmtId="0" fontId="35" fillId="2" borderId="8" xfId="0" applyFont="1" applyFill="1" applyBorder="1" applyAlignment="1">
      <alignment horizontal="left" vertical="center" wrapText="1"/>
    </xf>
    <xf numFmtId="0" fontId="35" fillId="0" borderId="4" xfId="0" applyFont="1" applyBorder="1"/>
    <xf numFmtId="0" fontId="0" fillId="0" borderId="4" xfId="0" applyFont="1" applyBorder="1" applyAlignment="1">
      <alignment horizontal="center"/>
    </xf>
    <xf numFmtId="0" fontId="38" fillId="0" borderId="221" xfId="0" applyFont="1" applyFill="1" applyBorder="1" applyAlignment="1">
      <alignment vertical="center"/>
    </xf>
    <xf numFmtId="10" fontId="6" fillId="0" borderId="0" xfId="3" applyNumberFormat="1"/>
    <xf numFmtId="0" fontId="38" fillId="0" borderId="4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/>
    </xf>
    <xf numFmtId="0" fontId="38" fillId="0" borderId="203" xfId="0" applyFont="1" applyFill="1" applyBorder="1" applyAlignment="1">
      <alignment horizontal="center" vertical="center"/>
    </xf>
    <xf numFmtId="0" fontId="38" fillId="0" borderId="39" xfId="0" applyFont="1" applyFill="1" applyBorder="1" applyAlignment="1">
      <alignment horizontal="center" vertical="center"/>
    </xf>
    <xf numFmtId="0" fontId="38" fillId="0" borderId="47" xfId="0" applyFont="1" applyFill="1" applyBorder="1" applyAlignment="1">
      <alignment horizontal="center" vertical="center"/>
    </xf>
    <xf numFmtId="0" fontId="38" fillId="0" borderId="209" xfId="0" applyFont="1" applyFill="1" applyBorder="1" applyAlignment="1">
      <alignment horizontal="center" vertical="center"/>
    </xf>
    <xf numFmtId="0" fontId="38" fillId="0" borderId="218" xfId="0" applyFont="1" applyFill="1" applyBorder="1" applyAlignment="1">
      <alignment horizontal="center" vertical="center"/>
    </xf>
    <xf numFmtId="0" fontId="38" fillId="0" borderId="205" xfId="0" applyFont="1" applyFill="1" applyBorder="1" applyAlignment="1">
      <alignment horizontal="center" vertical="center"/>
    </xf>
    <xf numFmtId="0" fontId="38" fillId="0" borderId="214" xfId="0" applyFont="1" applyFill="1" applyBorder="1" applyAlignment="1">
      <alignment horizontal="center" vertical="center"/>
    </xf>
    <xf numFmtId="0" fontId="68" fillId="0" borderId="100" xfId="0" applyFont="1" applyBorder="1"/>
    <xf numFmtId="0" fontId="36" fillId="0" borderId="101" xfId="0" applyFont="1" applyFill="1" applyBorder="1" applyAlignment="1">
      <alignment horizontal="left" vertical="center"/>
    </xf>
    <xf numFmtId="0" fontId="36" fillId="0" borderId="102" xfId="0" applyFont="1" applyFill="1" applyBorder="1" applyAlignment="1">
      <alignment horizontal="left" vertical="center"/>
    </xf>
    <xf numFmtId="0" fontId="68" fillId="0" borderId="98" xfId="0" applyFont="1" applyBorder="1"/>
    <xf numFmtId="0" fontId="36" fillId="0" borderId="0" xfId="0" applyFont="1" applyFill="1" applyBorder="1" applyAlignment="1">
      <alignment horizontal="left" vertical="center"/>
    </xf>
    <xf numFmtId="0" fontId="36" fillId="0" borderId="99" xfId="0" applyFont="1" applyFill="1" applyBorder="1" applyAlignment="1">
      <alignment horizontal="left" vertical="center"/>
    </xf>
    <xf numFmtId="0" fontId="36" fillId="0" borderId="101" xfId="0" applyFont="1" applyFill="1" applyBorder="1" applyAlignment="1">
      <alignment horizontal="left"/>
    </xf>
    <xf numFmtId="0" fontId="36" fillId="0" borderId="102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36" fillId="0" borderId="99" xfId="0" applyFont="1" applyFill="1" applyBorder="1" applyAlignment="1">
      <alignment horizontal="left"/>
    </xf>
    <xf numFmtId="0" fontId="68" fillId="0" borderId="106" xfId="0" applyFont="1" applyBorder="1"/>
    <xf numFmtId="0" fontId="36" fillId="0" borderId="107" xfId="0" applyFont="1" applyFill="1" applyBorder="1" applyAlignment="1">
      <alignment horizontal="left"/>
    </xf>
    <xf numFmtId="0" fontId="36" fillId="0" borderId="108" xfId="0" applyFont="1" applyFill="1" applyBorder="1" applyAlignment="1">
      <alignment horizontal="left"/>
    </xf>
    <xf numFmtId="0" fontId="38" fillId="0" borderId="53" xfId="0" applyFont="1" applyFill="1" applyBorder="1" applyAlignment="1">
      <alignment horizontal="center" vertical="center"/>
    </xf>
    <xf numFmtId="0" fontId="38" fillId="0" borderId="5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35" fillId="0" borderId="8" xfId="0" applyFont="1" applyBorder="1" applyAlignment="1">
      <alignment horizontal="center"/>
    </xf>
    <xf numFmtId="0" fontId="38" fillId="0" borderId="8" xfId="0" applyFont="1" applyFill="1" applyBorder="1" applyAlignment="1">
      <alignment horizontal="center" vertical="center" wrapText="1"/>
    </xf>
    <xf numFmtId="166" fontId="36" fillId="0" borderId="26" xfId="0" applyNumberFormat="1" applyFont="1" applyFill="1" applyBorder="1" applyAlignment="1">
      <alignment horizontal="center" vertical="center" wrapText="1"/>
    </xf>
    <xf numFmtId="0" fontId="35" fillId="0" borderId="8" xfId="0" applyFont="1" applyBorder="1" applyAlignment="1">
      <alignment horizontal="left" wrapText="1"/>
    </xf>
    <xf numFmtId="0" fontId="38" fillId="0" borderId="104" xfId="0" applyFont="1" applyFill="1" applyBorder="1" applyAlignment="1">
      <alignment vertical="center"/>
    </xf>
    <xf numFmtId="0" fontId="38" fillId="0" borderId="105" xfId="0" applyFont="1" applyFill="1" applyBorder="1" applyAlignment="1">
      <alignment vertical="center"/>
    </xf>
    <xf numFmtId="0" fontId="38" fillId="0" borderId="101" xfId="0" applyFont="1" applyFill="1" applyBorder="1" applyAlignment="1">
      <alignment vertical="center"/>
    </xf>
    <xf numFmtId="0" fontId="38" fillId="0" borderId="102" xfId="0" applyFont="1" applyFill="1" applyBorder="1" applyAlignment="1">
      <alignment vertical="center"/>
    </xf>
    <xf numFmtId="0" fontId="0" fillId="0" borderId="267" xfId="0" applyBorder="1"/>
    <xf numFmtId="0" fontId="38" fillId="0" borderId="268" xfId="0" applyFont="1" applyFill="1" applyBorder="1" applyAlignment="1">
      <alignment horizontal="left" vertical="center"/>
    </xf>
    <xf numFmtId="0" fontId="38" fillId="0" borderId="269" xfId="0" applyFont="1" applyFill="1" applyBorder="1" applyAlignment="1">
      <alignment horizontal="left" vertical="center"/>
    </xf>
    <xf numFmtId="0" fontId="68" fillId="0" borderId="267" xfId="0" applyFont="1" applyBorder="1"/>
    <xf numFmtId="0" fontId="36" fillId="0" borderId="268" xfId="0" applyFont="1" applyFill="1" applyBorder="1" applyAlignment="1">
      <alignment horizontal="left" vertical="center"/>
    </xf>
    <xf numFmtId="0" fontId="36" fillId="0" borderId="269" xfId="0" applyFont="1" applyFill="1" applyBorder="1" applyAlignment="1">
      <alignment horizontal="left" vertical="center"/>
    </xf>
    <xf numFmtId="0" fontId="35" fillId="0" borderId="271" xfId="0" applyFont="1" applyFill="1" applyBorder="1" applyAlignment="1">
      <alignment horizontal="center" vertical="center" wrapText="1"/>
    </xf>
    <xf numFmtId="166" fontId="36" fillId="0" borderId="271" xfId="0" applyNumberFormat="1" applyFont="1" applyFill="1" applyBorder="1" applyAlignment="1">
      <alignment horizontal="center" vertical="center" wrapText="1"/>
    </xf>
    <xf numFmtId="0" fontId="35" fillId="0" borderId="273" xfId="0" applyFont="1" applyFill="1" applyBorder="1" applyAlignment="1">
      <alignment horizontal="center" vertical="center" wrapText="1"/>
    </xf>
    <xf numFmtId="166" fontId="36" fillId="0" borderId="273" xfId="0" applyNumberFormat="1" applyFont="1" applyFill="1" applyBorder="1" applyAlignment="1">
      <alignment horizontal="center" vertical="center" wrapText="1"/>
    </xf>
    <xf numFmtId="166" fontId="36" fillId="0" borderId="272" xfId="0" applyNumberFormat="1" applyFont="1" applyFill="1" applyBorder="1" applyAlignment="1">
      <alignment horizontal="center" vertical="center" wrapText="1"/>
    </xf>
    <xf numFmtId="166" fontId="36" fillId="0" borderId="274" xfId="0" applyNumberFormat="1" applyFont="1" applyFill="1" applyBorder="1" applyAlignment="1">
      <alignment horizontal="center" vertical="center" wrapText="1"/>
    </xf>
    <xf numFmtId="0" fontId="28" fillId="4" borderId="0" xfId="3" applyFont="1" applyFill="1" applyBorder="1" applyAlignment="1">
      <alignment wrapText="1"/>
    </xf>
    <xf numFmtId="14" fontId="28" fillId="4" borderId="0" xfId="3" applyNumberFormat="1" applyFont="1" applyFill="1" applyBorder="1" applyAlignment="1">
      <alignment horizontal="left" wrapText="1"/>
    </xf>
    <xf numFmtId="0" fontId="6" fillId="4" borderId="0" xfId="3" applyFill="1" applyBorder="1"/>
    <xf numFmtId="10" fontId="6" fillId="4" borderId="0" xfId="3" applyNumberFormat="1" applyFill="1" applyBorder="1"/>
    <xf numFmtId="0" fontId="20" fillId="4" borderId="0" xfId="3" applyFont="1" applyFill="1" applyBorder="1"/>
    <xf numFmtId="0" fontId="16" fillId="4" borderId="0" xfId="3" applyFont="1" applyFill="1" applyBorder="1" applyAlignment="1">
      <alignment vertical="center" wrapText="1"/>
    </xf>
    <xf numFmtId="0" fontId="25" fillId="4" borderId="0" xfId="3" applyFont="1" applyFill="1" applyBorder="1" applyAlignment="1">
      <alignment horizontal="center" vertical="center"/>
    </xf>
    <xf numFmtId="0" fontId="23" fillId="4" borderId="0" xfId="3" applyFont="1" applyFill="1" applyBorder="1" applyAlignment="1">
      <alignment horizontal="center" vertical="center" wrapText="1"/>
    </xf>
    <xf numFmtId="0" fontId="27" fillId="4" borderId="0" xfId="3" applyFont="1" applyFill="1" applyBorder="1"/>
    <xf numFmtId="0" fontId="35" fillId="0" borderId="4" xfId="3" applyFont="1" applyBorder="1" applyAlignment="1">
      <alignment horizontal="center"/>
    </xf>
    <xf numFmtId="166" fontId="35" fillId="0" borderId="3" xfId="0" applyNumberFormat="1" applyFont="1" applyBorder="1" applyAlignment="1">
      <alignment horizontal="center" vertical="center" wrapText="1"/>
    </xf>
    <xf numFmtId="0" fontId="35" fillId="0" borderId="8" xfId="3" applyFont="1" applyBorder="1" applyAlignment="1">
      <alignment horizontal="center"/>
    </xf>
    <xf numFmtId="166" fontId="35" fillId="0" borderId="9" xfId="0" applyNumberFormat="1" applyFont="1" applyBorder="1" applyAlignment="1">
      <alignment horizontal="center" vertical="center" wrapText="1"/>
    </xf>
    <xf numFmtId="0" fontId="36" fillId="0" borderId="40" xfId="3" applyFont="1" applyFill="1" applyBorder="1" applyAlignment="1">
      <alignment horizontal="center" vertical="center"/>
    </xf>
    <xf numFmtId="0" fontId="36" fillId="0" borderId="4" xfId="3" applyFont="1" applyFill="1" applyBorder="1" applyAlignment="1">
      <alignment horizontal="center" vertical="center" wrapText="1"/>
    </xf>
    <xf numFmtId="0" fontId="26" fillId="4" borderId="0" xfId="3" applyFont="1" applyFill="1" applyBorder="1" applyAlignment="1">
      <alignment horizontal="left" vertical="center"/>
    </xf>
    <xf numFmtId="0" fontId="36" fillId="0" borderId="225" xfId="3" applyFont="1" applyFill="1" applyBorder="1" applyAlignment="1">
      <alignment horizontal="center" vertical="center"/>
    </xf>
    <xf numFmtId="0" fontId="36" fillId="0" borderId="8" xfId="3" applyFont="1" applyFill="1" applyBorder="1" applyAlignment="1">
      <alignment horizontal="center" vertical="center" wrapText="1"/>
    </xf>
    <xf numFmtId="0" fontId="4" fillId="0" borderId="0" xfId="3" applyFont="1"/>
    <xf numFmtId="0" fontId="38" fillId="0" borderId="4" xfId="3" applyFont="1" applyFill="1" applyBorder="1" applyAlignment="1">
      <alignment horizontal="center" vertical="center"/>
    </xf>
    <xf numFmtId="0" fontId="38" fillId="0" borderId="225" xfId="3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 wrapText="1"/>
    </xf>
    <xf numFmtId="0" fontId="38" fillId="0" borderId="43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/>
    </xf>
    <xf numFmtId="0" fontId="38" fillId="0" borderId="43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38" fillId="0" borderId="224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 wrapText="1"/>
    </xf>
    <xf numFmtId="0" fontId="38" fillId="0" borderId="39" xfId="0" applyFont="1" applyFill="1" applyBorder="1" applyAlignment="1">
      <alignment horizontal="center" vertical="center"/>
    </xf>
    <xf numFmtId="0" fontId="38" fillId="0" borderId="47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 wrapText="1"/>
    </xf>
    <xf numFmtId="0" fontId="38" fillId="0" borderId="43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/>
    </xf>
    <xf numFmtId="0" fontId="38" fillId="0" borderId="203" xfId="0" applyFont="1" applyFill="1" applyBorder="1" applyAlignment="1">
      <alignment horizontal="center" vertical="center"/>
    </xf>
    <xf numFmtId="0" fontId="38" fillId="0" borderId="76" xfId="0" applyFont="1" applyFill="1" applyBorder="1" applyAlignment="1">
      <alignment horizontal="center" vertical="center"/>
    </xf>
    <xf numFmtId="0" fontId="38" fillId="0" borderId="74" xfId="0" applyFont="1" applyFill="1" applyBorder="1" applyAlignment="1">
      <alignment horizontal="center" vertical="center"/>
    </xf>
    <xf numFmtId="0" fontId="38" fillId="0" borderId="209" xfId="0" applyFont="1" applyFill="1" applyBorder="1" applyAlignment="1">
      <alignment horizontal="center" vertical="center"/>
    </xf>
    <xf numFmtId="0" fontId="38" fillId="0" borderId="218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/>
    </xf>
    <xf numFmtId="0" fontId="38" fillId="0" borderId="53" xfId="0" applyFont="1" applyFill="1" applyBorder="1" applyAlignment="1">
      <alignment horizontal="center" vertical="center"/>
    </xf>
    <xf numFmtId="0" fontId="38" fillId="0" borderId="54" xfId="0" applyFont="1" applyFill="1" applyBorder="1" applyAlignment="1">
      <alignment horizontal="center" vertical="center"/>
    </xf>
    <xf numFmtId="0" fontId="38" fillId="0" borderId="205" xfId="0" applyFont="1" applyFill="1" applyBorder="1" applyAlignment="1">
      <alignment horizontal="center" vertical="center"/>
    </xf>
    <xf numFmtId="0" fontId="38" fillId="0" borderId="214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 wrapText="1"/>
    </xf>
    <xf numFmtId="0" fontId="38" fillId="0" borderId="4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38" fillId="0" borderId="224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 wrapText="1"/>
    </xf>
    <xf numFmtId="166" fontId="38" fillId="0" borderId="235" xfId="0" applyNumberFormat="1" applyFont="1" applyFill="1" applyBorder="1" applyAlignment="1">
      <alignment horizontal="center" vertical="center"/>
    </xf>
    <xf numFmtId="166" fontId="38" fillId="0" borderId="219" xfId="0" applyNumberFormat="1" applyFont="1" applyFill="1" applyBorder="1" applyAlignment="1">
      <alignment horizontal="center" vertical="center"/>
    </xf>
    <xf numFmtId="4" fontId="35" fillId="0" borderId="4" xfId="0" applyNumberFormat="1" applyFont="1" applyBorder="1" applyAlignment="1">
      <alignment horizontal="center"/>
    </xf>
    <xf numFmtId="0" fontId="38" fillId="2" borderId="217" xfId="0" applyFont="1" applyFill="1" applyBorder="1" applyAlignment="1">
      <alignment horizontal="center" vertical="center" wrapText="1"/>
    </xf>
    <xf numFmtId="0" fontId="38" fillId="0" borderId="217" xfId="0" applyFont="1" applyFill="1" applyBorder="1" applyAlignment="1">
      <alignment vertical="center" wrapText="1"/>
    </xf>
    <xf numFmtId="4" fontId="35" fillId="0" borderId="8" xfId="0" applyNumberFormat="1" applyFont="1" applyBorder="1" applyAlignment="1">
      <alignment horizontal="center"/>
    </xf>
    <xf numFmtId="166" fontId="38" fillId="0" borderId="281" xfId="0" applyNumberFormat="1" applyFont="1" applyFill="1" applyBorder="1" applyAlignment="1">
      <alignment horizontal="center"/>
    </xf>
    <xf numFmtId="166" fontId="38" fillId="0" borderId="256" xfId="0" applyNumberFormat="1" applyFont="1" applyFill="1" applyBorder="1" applyAlignment="1">
      <alignment horizontal="center"/>
    </xf>
    <xf numFmtId="0" fontId="38" fillId="0" borderId="4" xfId="0" applyFont="1" applyFill="1" applyBorder="1" applyAlignment="1">
      <alignment horizontal="center" vertical="center" wrapText="1"/>
    </xf>
    <xf numFmtId="166" fontId="35" fillId="0" borderId="56" xfId="0" applyNumberFormat="1" applyFont="1" applyFill="1" applyBorder="1" applyAlignment="1">
      <alignment horizontal="center"/>
    </xf>
    <xf numFmtId="166" fontId="35" fillId="0" borderId="16" xfId="0" applyNumberFormat="1" applyFont="1" applyFill="1" applyBorder="1" applyAlignment="1">
      <alignment horizontal="center"/>
    </xf>
    <xf numFmtId="166" fontId="35" fillId="0" borderId="61" xfId="0" applyNumberFormat="1" applyFont="1" applyFill="1" applyBorder="1" applyAlignment="1">
      <alignment horizontal="center"/>
    </xf>
    <xf numFmtId="166" fontId="36" fillId="0" borderId="56" xfId="0" applyNumberFormat="1" applyFont="1" applyFill="1" applyBorder="1" applyAlignment="1">
      <alignment horizontal="center" vertical="center"/>
    </xf>
    <xf numFmtId="166" fontId="36" fillId="0" borderId="61" xfId="0" applyNumberFormat="1" applyFont="1" applyFill="1" applyBorder="1" applyAlignment="1">
      <alignment horizontal="center" vertical="center"/>
    </xf>
    <xf numFmtId="166" fontId="36" fillId="0" borderId="61" xfId="0" applyNumberFormat="1" applyFont="1" applyFill="1" applyBorder="1" applyAlignment="1">
      <alignment horizontal="center"/>
    </xf>
    <xf numFmtId="166" fontId="36" fillId="0" borderId="217" xfId="0" applyNumberFormat="1" applyFont="1" applyFill="1" applyBorder="1" applyAlignment="1">
      <alignment horizontal="center"/>
    </xf>
    <xf numFmtId="166" fontId="36" fillId="0" borderId="17" xfId="0" applyNumberFormat="1" applyFont="1" applyFill="1" applyBorder="1" applyAlignment="1">
      <alignment horizontal="center"/>
    </xf>
    <xf numFmtId="166" fontId="36" fillId="0" borderId="47" xfId="0" applyNumberFormat="1" applyFont="1" applyFill="1" applyBorder="1" applyAlignment="1">
      <alignment horizontal="center"/>
    </xf>
    <xf numFmtId="166" fontId="36" fillId="0" borderId="43" xfId="0" applyNumberFormat="1" applyFont="1" applyFill="1" applyBorder="1" applyAlignment="1">
      <alignment horizontal="center"/>
    </xf>
    <xf numFmtId="166" fontId="36" fillId="0" borderId="6" xfId="0" applyNumberFormat="1" applyFont="1" applyFill="1" applyBorder="1" applyAlignment="1">
      <alignment horizontal="center"/>
    </xf>
    <xf numFmtId="166" fontId="36" fillId="0" borderId="174" xfId="0" applyNumberFormat="1" applyFont="1" applyFill="1" applyBorder="1" applyAlignment="1">
      <alignment horizontal="center" vertical="center" wrapText="1"/>
    </xf>
    <xf numFmtId="166" fontId="36" fillId="0" borderId="17" xfId="0" applyNumberFormat="1" applyFont="1" applyFill="1" applyBorder="1" applyAlignment="1">
      <alignment horizontal="center" vertical="center" wrapText="1"/>
    </xf>
    <xf numFmtId="166" fontId="36" fillId="0" borderId="217" xfId="0" applyNumberFormat="1" applyFont="1" applyFill="1" applyBorder="1" applyAlignment="1">
      <alignment horizontal="center" vertical="center" wrapText="1"/>
    </xf>
    <xf numFmtId="166" fontId="36" fillId="0" borderId="46" xfId="0" applyNumberFormat="1" applyFont="1" applyFill="1" applyBorder="1" applyAlignment="1">
      <alignment horizontal="center" vertical="center"/>
    </xf>
    <xf numFmtId="166" fontId="36" fillId="0" borderId="42" xfId="0" applyNumberFormat="1" applyFont="1" applyFill="1" applyBorder="1" applyAlignment="1">
      <alignment horizontal="center" vertical="center"/>
    </xf>
    <xf numFmtId="166" fontId="36" fillId="0" borderId="8" xfId="0" applyNumberFormat="1" applyFont="1" applyFill="1" applyBorder="1" applyAlignment="1">
      <alignment horizontal="center"/>
    </xf>
    <xf numFmtId="166" fontId="36" fillId="0" borderId="26" xfId="0" applyNumberFormat="1" applyFont="1" applyFill="1" applyBorder="1" applyAlignment="1">
      <alignment horizontal="center" vertical="center"/>
    </xf>
    <xf numFmtId="166" fontId="36" fillId="0" borderId="6" xfId="0" applyNumberFormat="1" applyFont="1" applyFill="1" applyBorder="1" applyAlignment="1">
      <alignment horizontal="center" vertical="center"/>
    </xf>
    <xf numFmtId="166" fontId="36" fillId="0" borderId="43" xfId="0" applyNumberFormat="1" applyFont="1" applyFill="1" applyBorder="1" applyAlignment="1">
      <alignment horizontal="center" vertical="center"/>
    </xf>
    <xf numFmtId="166" fontId="36" fillId="0" borderId="19" xfId="0" applyNumberFormat="1" applyFont="1" applyFill="1" applyBorder="1" applyAlignment="1">
      <alignment horizontal="center" vertical="center"/>
    </xf>
    <xf numFmtId="166" fontId="36" fillId="0" borderId="17" xfId="0" applyNumberFormat="1" applyFont="1" applyFill="1" applyBorder="1" applyAlignment="1">
      <alignment horizontal="center" vertical="center"/>
    </xf>
    <xf numFmtId="166" fontId="36" fillId="0" borderId="136" xfId="0" applyNumberFormat="1" applyFont="1" applyFill="1" applyBorder="1" applyAlignment="1">
      <alignment horizontal="center" vertical="center"/>
    </xf>
    <xf numFmtId="166" fontId="36" fillId="0" borderId="4" xfId="3" applyNumberFormat="1" applyFont="1" applyFill="1" applyBorder="1" applyAlignment="1">
      <alignment horizontal="center" vertical="center"/>
    </xf>
    <xf numFmtId="166" fontId="36" fillId="0" borderId="8" xfId="3" applyNumberFormat="1" applyFont="1" applyFill="1" applyBorder="1" applyAlignment="1">
      <alignment horizontal="center"/>
    </xf>
    <xf numFmtId="166" fontId="36" fillId="0" borderId="43" xfId="3" applyNumberFormat="1" applyFont="1" applyFill="1" applyBorder="1" applyAlignment="1">
      <alignment horizontal="center"/>
    </xf>
    <xf numFmtId="166" fontId="36" fillId="0" borderId="4" xfId="3" applyNumberFormat="1" applyFont="1" applyFill="1" applyBorder="1" applyAlignment="1">
      <alignment horizontal="center"/>
    </xf>
    <xf numFmtId="166" fontId="36" fillId="0" borderId="153" xfId="0" applyNumberFormat="1" applyFont="1" applyFill="1" applyBorder="1" applyAlignment="1">
      <alignment horizontal="center" vertical="center" wrapText="1"/>
    </xf>
    <xf numFmtId="166" fontId="36" fillId="0" borderId="136" xfId="0" applyNumberFormat="1" applyFont="1" applyFill="1" applyBorder="1" applyAlignment="1">
      <alignment horizontal="center" vertical="center" wrapText="1"/>
    </xf>
    <xf numFmtId="166" fontId="36" fillId="0" borderId="133" xfId="0" applyNumberFormat="1" applyFont="1" applyFill="1" applyBorder="1" applyAlignment="1">
      <alignment horizontal="center" vertical="center" wrapText="1"/>
    </xf>
    <xf numFmtId="0" fontId="36" fillId="0" borderId="4" xfId="3" applyFont="1" applyFill="1" applyBorder="1" applyAlignment="1">
      <alignment horizontal="center" vertical="center"/>
    </xf>
    <xf numFmtId="0" fontId="21" fillId="4" borderId="0" xfId="3" applyFont="1" applyFill="1" applyBorder="1" applyAlignment="1">
      <alignment horizontal="center" vertical="center"/>
    </xf>
    <xf numFmtId="0" fontId="24" fillId="4" borderId="0" xfId="3" applyFont="1" applyFill="1" applyBorder="1" applyAlignment="1">
      <alignment horizontal="left" wrapText="1"/>
    </xf>
    <xf numFmtId="0" fontId="26" fillId="4" borderId="0" xfId="3" applyFont="1" applyFill="1" applyBorder="1" applyAlignment="1">
      <alignment horizontal="left" vertical="center"/>
    </xf>
    <xf numFmtId="0" fontId="26" fillId="4" borderId="0" xfId="3" applyFont="1" applyFill="1" applyBorder="1" applyAlignment="1">
      <alignment horizontal="center" vertical="center"/>
    </xf>
    <xf numFmtId="0" fontId="38" fillId="0" borderId="94" xfId="0" applyFont="1" applyFill="1" applyBorder="1" applyAlignment="1">
      <alignment horizontal="center" vertical="center" wrapText="1"/>
    </xf>
    <xf numFmtId="0" fontId="34" fillId="0" borderId="94" xfId="0" applyFont="1" applyBorder="1" applyAlignment="1">
      <alignment horizontal="center" wrapText="1"/>
    </xf>
    <xf numFmtId="0" fontId="34" fillId="0" borderId="166" xfId="0" applyFont="1" applyBorder="1" applyAlignment="1">
      <alignment horizontal="center" wrapText="1"/>
    </xf>
    <xf numFmtId="0" fontId="35" fillId="0" borderId="94" xfId="0" applyFont="1" applyBorder="1" applyAlignment="1">
      <alignment horizontal="center" wrapText="1"/>
    </xf>
    <xf numFmtId="0" fontId="7" fillId="4" borderId="0" xfId="3" applyFont="1" applyFill="1" applyBorder="1" applyAlignment="1">
      <alignment horizontal="center"/>
    </xf>
    <xf numFmtId="0" fontId="36" fillId="0" borderId="0" xfId="3" applyFont="1" applyFill="1" applyBorder="1" applyAlignment="1">
      <alignment horizontal="center" vertical="center"/>
    </xf>
    <xf numFmtId="0" fontId="33" fillId="3" borderId="0" xfId="3" applyFont="1" applyFill="1" applyBorder="1" applyAlignment="1">
      <alignment horizontal="center" vertical="top"/>
    </xf>
    <xf numFmtId="0" fontId="60" fillId="0" borderId="0" xfId="3" applyFont="1" applyFill="1" applyBorder="1" applyAlignment="1">
      <alignment horizontal="center"/>
    </xf>
    <xf numFmtId="0" fontId="6" fillId="0" borderId="0" xfId="3" applyBorder="1"/>
    <xf numFmtId="0" fontId="3" fillId="0" borderId="0" xfId="3" applyFont="1"/>
    <xf numFmtId="0" fontId="35" fillId="0" borderId="224" xfId="3" applyFont="1" applyBorder="1" applyAlignment="1">
      <alignment horizontal="center"/>
    </xf>
    <xf numFmtId="166" fontId="35" fillId="0" borderId="231" xfId="0" applyNumberFormat="1" applyFont="1" applyBorder="1" applyAlignment="1">
      <alignment horizontal="center" vertical="center" wrapText="1"/>
    </xf>
    <xf numFmtId="0" fontId="38" fillId="0" borderId="253" xfId="3" applyFont="1" applyFill="1" applyBorder="1" applyAlignment="1">
      <alignment horizontal="center" vertical="center"/>
    </xf>
    <xf numFmtId="166" fontId="36" fillId="0" borderId="224" xfId="3" applyNumberFormat="1" applyFont="1" applyFill="1" applyBorder="1" applyAlignment="1">
      <alignment horizontal="center"/>
    </xf>
    <xf numFmtId="166" fontId="38" fillId="0" borderId="231" xfId="0" applyNumberFormat="1" applyFont="1" applyFill="1" applyBorder="1" applyAlignment="1">
      <alignment horizontal="center" vertical="center"/>
    </xf>
    <xf numFmtId="166" fontId="36" fillId="0" borderId="6" xfId="3" applyNumberFormat="1" applyFont="1" applyFill="1" applyBorder="1" applyAlignment="1">
      <alignment horizontal="center"/>
    </xf>
    <xf numFmtId="0" fontId="42" fillId="0" borderId="264" xfId="3" applyFont="1" applyBorder="1"/>
    <xf numFmtId="0" fontId="6" fillId="0" borderId="265" xfId="3" applyBorder="1"/>
    <xf numFmtId="10" fontId="6" fillId="0" borderId="266" xfId="3" applyNumberFormat="1" applyBorder="1"/>
    <xf numFmtId="0" fontId="35" fillId="0" borderId="166" xfId="0" applyFont="1" applyBorder="1" applyAlignment="1">
      <alignment horizontal="center" wrapText="1"/>
    </xf>
    <xf numFmtId="166" fontId="35" fillId="0" borderId="166" xfId="0" applyNumberFormat="1" applyFont="1" applyFill="1" applyBorder="1" applyAlignment="1">
      <alignment horizontal="center" vertical="center" wrapText="1"/>
    </xf>
    <xf numFmtId="166" fontId="35" fillId="0" borderId="4" xfId="0" applyNumberFormat="1" applyFont="1" applyBorder="1" applyAlignment="1">
      <alignment horizontal="center" vertical="center" wrapText="1"/>
    </xf>
    <xf numFmtId="0" fontId="38" fillId="0" borderId="286" xfId="0" applyFont="1" applyFill="1" applyBorder="1" applyAlignment="1">
      <alignment horizontal="center" vertical="center" wrapText="1"/>
    </xf>
    <xf numFmtId="166" fontId="35" fillId="0" borderId="286" xfId="0" applyNumberFormat="1" applyFont="1" applyFill="1" applyBorder="1" applyAlignment="1">
      <alignment horizontal="center" vertical="center" wrapText="1"/>
    </xf>
    <xf numFmtId="166" fontId="38" fillId="2" borderId="287" xfId="0" applyNumberFormat="1" applyFont="1" applyFill="1" applyBorder="1" applyAlignment="1">
      <alignment horizontal="center" vertical="center"/>
    </xf>
    <xf numFmtId="166" fontId="38" fillId="2" borderId="191" xfId="0" applyNumberFormat="1" applyFont="1" applyFill="1" applyBorder="1" applyAlignment="1">
      <alignment horizontal="center" vertical="center"/>
    </xf>
    <xf numFmtId="0" fontId="35" fillId="0" borderId="190" xfId="0" applyFont="1" applyBorder="1" applyAlignment="1"/>
    <xf numFmtId="0" fontId="35" fillId="0" borderId="196" xfId="0" applyFont="1" applyBorder="1" applyAlignment="1"/>
    <xf numFmtId="166" fontId="38" fillId="2" borderId="197" xfId="0" applyNumberFormat="1" applyFont="1" applyFill="1" applyBorder="1" applyAlignment="1">
      <alignment horizontal="center" vertical="center"/>
    </xf>
    <xf numFmtId="166" fontId="38" fillId="2" borderId="3" xfId="0" applyNumberFormat="1" applyFont="1" applyFill="1" applyBorder="1" applyAlignment="1">
      <alignment horizontal="center" vertical="center"/>
    </xf>
    <xf numFmtId="166" fontId="35" fillId="0" borderId="8" xfId="0" applyNumberFormat="1" applyFont="1" applyBorder="1" applyAlignment="1">
      <alignment horizontal="center" vertical="center" wrapText="1"/>
    </xf>
    <xf numFmtId="166" fontId="38" fillId="2" borderId="9" xfId="0" applyNumberFormat="1" applyFont="1" applyFill="1" applyBorder="1" applyAlignment="1">
      <alignment horizontal="center" vertical="center"/>
    </xf>
    <xf numFmtId="0" fontId="38" fillId="0" borderId="4" xfId="3" applyFont="1" applyFill="1" applyBorder="1" applyAlignment="1">
      <alignment horizontal="center" vertical="center"/>
    </xf>
    <xf numFmtId="0" fontId="38" fillId="0" borderId="8" xfId="3" applyFont="1" applyFill="1" applyBorder="1" applyAlignment="1">
      <alignment horizontal="center" vertical="center"/>
    </xf>
    <xf numFmtId="0" fontId="28" fillId="4" borderId="12" xfId="0" applyFont="1" applyFill="1" applyBorder="1" applyAlignment="1">
      <alignment horizontal="left" wrapText="1"/>
    </xf>
    <xf numFmtId="0" fontId="28" fillId="4" borderId="10" xfId="0" applyFont="1" applyFill="1" applyBorder="1" applyAlignment="1">
      <alignment horizontal="left" wrapText="1"/>
    </xf>
    <xf numFmtId="0" fontId="21" fillId="4" borderId="0" xfId="0" applyFont="1" applyFill="1" applyBorder="1" applyAlignment="1">
      <alignment horizontal="center" vertical="center"/>
    </xf>
    <xf numFmtId="0" fontId="21" fillId="4" borderId="11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left" wrapText="1"/>
    </xf>
    <xf numFmtId="0" fontId="26" fillId="4" borderId="0" xfId="0" applyFont="1" applyFill="1" applyAlignment="1">
      <alignment horizontal="left" vertical="center"/>
    </xf>
    <xf numFmtId="0" fontId="26" fillId="4" borderId="0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center"/>
    </xf>
    <xf numFmtId="0" fontId="26" fillId="4" borderId="11" xfId="0" applyFont="1" applyFill="1" applyBorder="1" applyAlignment="1">
      <alignment horizontal="center"/>
    </xf>
    <xf numFmtId="0" fontId="56" fillId="5" borderId="0" xfId="1" applyFont="1" applyFill="1" applyAlignment="1" applyProtection="1">
      <protection locked="0"/>
    </xf>
    <xf numFmtId="0" fontId="56" fillId="5" borderId="0" xfId="1" applyFont="1" applyFill="1" applyAlignment="1" applyProtection="1">
      <alignment wrapText="1"/>
      <protection locked="0"/>
    </xf>
    <xf numFmtId="0" fontId="56" fillId="5" borderId="0" xfId="1" quotePrefix="1" applyFont="1" applyFill="1" applyAlignment="1" applyProtection="1">
      <protection locked="0"/>
    </xf>
    <xf numFmtId="0" fontId="38" fillId="0" borderId="39" xfId="0" applyFont="1" applyFill="1" applyBorder="1" applyAlignment="1">
      <alignment horizontal="center" vertical="center"/>
    </xf>
    <xf numFmtId="0" fontId="38" fillId="0" borderId="47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 wrapText="1"/>
    </xf>
    <xf numFmtId="0" fontId="38" fillId="0" borderId="104" xfId="0" applyFont="1" applyFill="1" applyBorder="1" applyAlignment="1">
      <alignment vertical="center"/>
    </xf>
    <xf numFmtId="0" fontId="38" fillId="0" borderId="105" xfId="0" applyFont="1" applyFill="1" applyBorder="1" applyAlignment="1">
      <alignment vertical="center"/>
    </xf>
    <xf numFmtId="0" fontId="38" fillId="0" borderId="101" xfId="0" applyFont="1" applyFill="1" applyBorder="1" applyAlignment="1">
      <alignment vertical="center"/>
    </xf>
    <xf numFmtId="0" fontId="38" fillId="0" borderId="102" xfId="0" applyFont="1" applyFill="1" applyBorder="1" applyAlignment="1">
      <alignment vertical="center"/>
    </xf>
    <xf numFmtId="0" fontId="38" fillId="0" borderId="205" xfId="0" applyFont="1" applyFill="1" applyBorder="1" applyAlignment="1">
      <alignment horizontal="center" vertical="center"/>
    </xf>
    <xf numFmtId="0" fontId="38" fillId="0" borderId="214" xfId="0" applyFont="1" applyFill="1" applyBorder="1" applyAlignment="1">
      <alignment horizontal="center" vertical="center"/>
    </xf>
    <xf numFmtId="0" fontId="38" fillId="0" borderId="138" xfId="0" applyFont="1" applyFill="1" applyBorder="1" applyAlignment="1">
      <alignment horizontal="left" vertical="center"/>
    </xf>
    <xf numFmtId="0" fontId="38" fillId="0" borderId="221" xfId="0" applyFont="1" applyFill="1" applyBorder="1" applyAlignment="1">
      <alignment horizontal="left" vertical="center"/>
    </xf>
    <xf numFmtId="0" fontId="38" fillId="0" borderId="6" xfId="0" applyFont="1" applyFill="1" applyBorder="1" applyAlignment="1">
      <alignment horizontal="center" vertical="center" wrapText="1"/>
    </xf>
    <xf numFmtId="0" fontId="38" fillId="0" borderId="111" xfId="0" applyFont="1" applyFill="1" applyBorder="1" applyAlignment="1">
      <alignment vertical="center"/>
    </xf>
    <xf numFmtId="0" fontId="38" fillId="0" borderId="91" xfId="0" applyFont="1" applyFill="1" applyBorder="1" applyAlignment="1">
      <alignment vertical="center"/>
    </xf>
    <xf numFmtId="0" fontId="36" fillId="0" borderId="39" xfId="0" applyFont="1" applyFill="1" applyBorder="1" applyAlignment="1">
      <alignment horizontal="center" vertical="center"/>
    </xf>
    <xf numFmtId="0" fontId="36" fillId="0" borderId="47" xfId="0" applyFont="1" applyFill="1" applyBorder="1" applyAlignment="1">
      <alignment horizontal="center" vertical="center"/>
    </xf>
    <xf numFmtId="0" fontId="36" fillId="0" borderId="76" xfId="0" applyFont="1" applyFill="1" applyBorder="1" applyAlignment="1">
      <alignment horizontal="center" vertical="center"/>
    </xf>
    <xf numFmtId="0" fontId="36" fillId="0" borderId="77" xfId="0" applyFont="1" applyFill="1" applyBorder="1" applyAlignment="1">
      <alignment horizontal="center" vertical="center"/>
    </xf>
    <xf numFmtId="0" fontId="38" fillId="0" borderId="52" xfId="0" applyFont="1" applyFill="1" applyBorder="1" applyAlignment="1">
      <alignment horizontal="center" vertical="center"/>
    </xf>
    <xf numFmtId="0" fontId="38" fillId="0" borderId="203" xfId="0" applyFont="1" applyFill="1" applyBorder="1" applyAlignment="1">
      <alignment horizontal="center" vertical="center"/>
    </xf>
    <xf numFmtId="0" fontId="38" fillId="0" borderId="76" xfId="0" applyFont="1" applyFill="1" applyBorder="1" applyAlignment="1">
      <alignment horizontal="center" vertical="center"/>
    </xf>
    <xf numFmtId="0" fontId="38" fillId="0" borderId="77" xfId="0" applyFont="1" applyFill="1" applyBorder="1" applyAlignment="1">
      <alignment horizontal="center" vertical="center"/>
    </xf>
    <xf numFmtId="0" fontId="38" fillId="0" borderId="74" xfId="0" applyFont="1" applyFill="1" applyBorder="1" applyAlignment="1">
      <alignment horizontal="center" vertical="center"/>
    </xf>
    <xf numFmtId="0" fontId="38" fillId="0" borderId="75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0" borderId="47" xfId="0" applyFont="1" applyFill="1" applyBorder="1" applyAlignment="1">
      <alignment horizontal="center" vertical="center" wrapText="1"/>
    </xf>
    <xf numFmtId="0" fontId="36" fillId="0" borderId="74" xfId="0" applyFont="1" applyFill="1" applyBorder="1" applyAlignment="1">
      <alignment horizontal="center" vertical="center" wrapText="1"/>
    </xf>
    <xf numFmtId="0" fontId="36" fillId="0" borderId="75" xfId="0" applyFont="1" applyFill="1" applyBorder="1" applyAlignment="1">
      <alignment horizontal="center" vertical="center" wrapText="1"/>
    </xf>
    <xf numFmtId="0" fontId="38" fillId="0" borderId="209" xfId="0" applyFont="1" applyFill="1" applyBorder="1" applyAlignment="1">
      <alignment horizontal="center" vertical="center"/>
    </xf>
    <xf numFmtId="0" fontId="38" fillId="0" borderId="218" xfId="0" applyFont="1" applyFill="1" applyBorder="1" applyAlignment="1">
      <alignment horizontal="center" vertical="center"/>
    </xf>
    <xf numFmtId="0" fontId="38" fillId="0" borderId="53" xfId="0" applyFont="1" applyFill="1" applyBorder="1" applyAlignment="1">
      <alignment horizontal="center" vertical="center"/>
    </xf>
    <xf numFmtId="0" fontId="38" fillId="0" borderId="54" xfId="0" applyFont="1" applyFill="1" applyBorder="1" applyAlignment="1">
      <alignment horizontal="center" vertical="center"/>
    </xf>
    <xf numFmtId="0" fontId="29" fillId="3" borderId="55" xfId="0" applyFont="1" applyFill="1" applyBorder="1" applyAlignment="1">
      <alignment horizontal="left" wrapText="1"/>
    </xf>
    <xf numFmtId="0" fontId="29" fillId="3" borderId="56" xfId="0" applyFont="1" applyFill="1" applyBorder="1" applyAlignment="1">
      <alignment horizontal="left"/>
    </xf>
    <xf numFmtId="0" fontId="29" fillId="3" borderId="60" xfId="0" applyFont="1" applyFill="1" applyBorder="1" applyAlignment="1">
      <alignment horizontal="left"/>
    </xf>
    <xf numFmtId="0" fontId="29" fillId="3" borderId="61" xfId="0" applyFont="1" applyFill="1" applyBorder="1" applyAlignment="1">
      <alignment horizontal="left"/>
    </xf>
    <xf numFmtId="0" fontId="24" fillId="4" borderId="0" xfId="0" applyFont="1" applyFill="1" applyBorder="1" applyAlignment="1">
      <alignment horizontal="left" wrapText="1"/>
    </xf>
    <xf numFmtId="0" fontId="35" fillId="2" borderId="55" xfId="0" applyFont="1" applyFill="1" applyBorder="1" applyAlignment="1">
      <alignment horizontal="center" vertical="center" wrapText="1"/>
    </xf>
    <xf numFmtId="0" fontId="35" fillId="2" borderId="58" xfId="0" applyFont="1" applyFill="1" applyBorder="1" applyAlignment="1">
      <alignment horizontal="center" vertical="center" wrapText="1"/>
    </xf>
    <xf numFmtId="0" fontId="35" fillId="2" borderId="60" xfId="0" applyFont="1" applyFill="1" applyBorder="1" applyAlignment="1">
      <alignment horizontal="center" vertical="center" wrapText="1"/>
    </xf>
    <xf numFmtId="0" fontId="36" fillId="0" borderId="56" xfId="2" applyFont="1" applyBorder="1" applyAlignment="1">
      <alignment horizontal="center" vertical="center" wrapText="1"/>
    </xf>
    <xf numFmtId="0" fontId="36" fillId="0" borderId="16" xfId="2" applyFont="1" applyBorder="1" applyAlignment="1">
      <alignment horizontal="center" vertical="center" wrapText="1"/>
    </xf>
    <xf numFmtId="0" fontId="36" fillId="0" borderId="61" xfId="2" applyFont="1" applyBorder="1" applyAlignment="1">
      <alignment horizontal="center" vertical="center" wrapText="1"/>
    </xf>
    <xf numFmtId="0" fontId="30" fillId="3" borderId="74" xfId="0" applyFont="1" applyFill="1" applyBorder="1" applyAlignment="1">
      <alignment horizontal="center"/>
    </xf>
    <xf numFmtId="0" fontId="30" fillId="3" borderId="92" xfId="0" applyFont="1" applyFill="1" applyBorder="1" applyAlignment="1">
      <alignment horizontal="center"/>
    </xf>
    <xf numFmtId="0" fontId="30" fillId="3" borderId="76" xfId="0" applyFont="1" applyFill="1" applyBorder="1" applyAlignment="1" applyProtection="1">
      <alignment horizontal="center"/>
      <protection locked="0"/>
    </xf>
    <xf numFmtId="0" fontId="30" fillId="3" borderId="93" xfId="0" applyFont="1" applyFill="1" applyBorder="1" applyAlignment="1" applyProtection="1">
      <alignment horizontal="center"/>
      <protection locked="0"/>
    </xf>
    <xf numFmtId="0" fontId="35" fillId="0" borderId="39" xfId="0" applyFont="1" applyFill="1" applyBorder="1" applyAlignment="1">
      <alignment horizontal="center"/>
    </xf>
    <xf numFmtId="0" fontId="35" fillId="0" borderId="47" xfId="0" applyFont="1" applyFill="1" applyBorder="1" applyAlignment="1">
      <alignment horizontal="center"/>
    </xf>
    <xf numFmtId="0" fontId="38" fillId="0" borderId="100" xfId="0" applyFont="1" applyFill="1" applyBorder="1" applyAlignment="1">
      <alignment horizontal="center" vertical="center"/>
    </xf>
    <xf numFmtId="0" fontId="38" fillId="0" borderId="102" xfId="0" applyFont="1" applyFill="1" applyBorder="1" applyAlignment="1">
      <alignment horizontal="center" vertical="center"/>
    </xf>
    <xf numFmtId="0" fontId="38" fillId="0" borderId="109" xfId="0" applyFont="1" applyFill="1" applyBorder="1" applyAlignment="1">
      <alignment horizontal="center" vertical="center"/>
    </xf>
    <xf numFmtId="0" fontId="38" fillId="0" borderId="110" xfId="0" applyFont="1" applyFill="1" applyBorder="1" applyAlignment="1">
      <alignment horizontal="center" vertical="center"/>
    </xf>
    <xf numFmtId="0" fontId="34" fillId="0" borderId="43" xfId="0" applyFont="1" applyFill="1" applyBorder="1" applyAlignment="1">
      <alignment horizontal="center" wrapText="1"/>
    </xf>
    <xf numFmtId="0" fontId="34" fillId="0" borderId="224" xfId="0" applyFont="1" applyFill="1" applyBorder="1" applyAlignment="1">
      <alignment horizontal="center" wrapText="1"/>
    </xf>
    <xf numFmtId="0" fontId="34" fillId="0" borderId="4" xfId="0" applyFont="1" applyFill="1" applyBorder="1" applyAlignment="1">
      <alignment horizontal="center"/>
    </xf>
    <xf numFmtId="0" fontId="31" fillId="0" borderId="56" xfId="0" applyFont="1" applyFill="1" applyBorder="1" applyAlignment="1">
      <alignment horizontal="center" wrapText="1"/>
    </xf>
    <xf numFmtId="0" fontId="31" fillId="0" borderId="16" xfId="0" applyFont="1" applyFill="1" applyBorder="1" applyAlignment="1">
      <alignment horizontal="center" wrapText="1"/>
    </xf>
    <xf numFmtId="0" fontId="31" fillId="0" borderId="61" xfId="0" applyFont="1" applyFill="1" applyBorder="1" applyAlignment="1">
      <alignment horizont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4" fillId="0" borderId="61" xfId="0" applyFont="1" applyFill="1" applyBorder="1" applyAlignment="1">
      <alignment horizontal="center" vertical="center" wrapText="1"/>
    </xf>
    <xf numFmtId="0" fontId="40" fillId="0" borderId="55" xfId="0" applyFont="1" applyFill="1" applyBorder="1" applyAlignment="1">
      <alignment horizontal="center"/>
    </xf>
    <xf numFmtId="0" fontId="40" fillId="0" borderId="58" xfId="0" applyFont="1" applyFill="1" applyBorder="1" applyAlignment="1">
      <alignment horizontal="center"/>
    </xf>
    <xf numFmtId="0" fontId="40" fillId="0" borderId="60" xfId="0" applyFont="1" applyFill="1" applyBorder="1" applyAlignment="1">
      <alignment horizontal="center"/>
    </xf>
    <xf numFmtId="0" fontId="32" fillId="4" borderId="80" xfId="2" applyFont="1" applyFill="1" applyBorder="1" applyAlignment="1">
      <alignment horizontal="center" vertical="center"/>
    </xf>
    <xf numFmtId="0" fontId="32" fillId="4" borderId="81" xfId="2" applyFont="1" applyFill="1" applyBorder="1" applyAlignment="1">
      <alignment horizontal="center" vertical="center"/>
    </xf>
    <xf numFmtId="0" fontId="32" fillId="4" borderId="82" xfId="2" applyFont="1" applyFill="1" applyBorder="1" applyAlignment="1">
      <alignment horizontal="center" vertical="center"/>
    </xf>
    <xf numFmtId="0" fontId="36" fillId="0" borderId="57" xfId="2" applyFont="1" applyBorder="1" applyAlignment="1">
      <alignment horizontal="center" vertical="center" wrapText="1"/>
    </xf>
    <xf numFmtId="0" fontId="36" fillId="0" borderId="59" xfId="2" applyFont="1" applyBorder="1" applyAlignment="1">
      <alignment horizontal="center" vertical="center" wrapText="1"/>
    </xf>
    <xf numFmtId="0" fontId="36" fillId="0" borderId="62" xfId="2" applyFont="1" applyBorder="1" applyAlignment="1">
      <alignment horizontal="center" vertical="center" wrapText="1"/>
    </xf>
    <xf numFmtId="0" fontId="16" fillId="0" borderId="83" xfId="2" applyFont="1" applyFill="1" applyBorder="1" applyAlignment="1">
      <alignment horizontal="left" vertical="center" wrapText="1"/>
    </xf>
    <xf numFmtId="0" fontId="16" fillId="0" borderId="0" xfId="2" applyFont="1" applyFill="1" applyBorder="1" applyAlignment="1">
      <alignment horizontal="left" vertical="center" wrapText="1"/>
    </xf>
    <xf numFmtId="0" fontId="16" fillId="0" borderId="84" xfId="2" applyFont="1" applyFill="1" applyBorder="1" applyAlignment="1">
      <alignment horizontal="left" vertical="center" wrapText="1"/>
    </xf>
    <xf numFmtId="0" fontId="35" fillId="2" borderId="55" xfId="0" applyFont="1" applyFill="1" applyBorder="1" applyAlignment="1">
      <alignment horizontal="center" vertical="center"/>
    </xf>
    <xf numFmtId="0" fontId="35" fillId="2" borderId="58" xfId="0" applyFont="1" applyFill="1" applyBorder="1" applyAlignment="1">
      <alignment horizontal="center" vertical="center"/>
    </xf>
    <xf numFmtId="0" fontId="35" fillId="2" borderId="60" xfId="0" applyFont="1" applyFill="1" applyBorder="1" applyAlignment="1">
      <alignment horizontal="center" vertical="center"/>
    </xf>
    <xf numFmtId="0" fontId="38" fillId="0" borderId="40" xfId="0" applyFont="1" applyFill="1" applyBorder="1" applyAlignment="1">
      <alignment horizontal="center"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5" fillId="2" borderId="210" xfId="0" applyFont="1" applyFill="1" applyBorder="1" applyAlignment="1">
      <alignment horizontal="center" vertical="center" wrapText="1"/>
    </xf>
    <xf numFmtId="0" fontId="35" fillId="2" borderId="212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wrapText="1"/>
    </xf>
    <xf numFmtId="0" fontId="36" fillId="0" borderId="16" xfId="0" applyFont="1" applyFill="1" applyBorder="1" applyAlignment="1">
      <alignment horizontal="center" wrapText="1"/>
    </xf>
    <xf numFmtId="0" fontId="36" fillId="0" borderId="61" xfId="0" applyFont="1" applyFill="1" applyBorder="1" applyAlignment="1">
      <alignment horizontal="center" wrapText="1"/>
    </xf>
    <xf numFmtId="0" fontId="34" fillId="0" borderId="211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7" fillId="0" borderId="55" xfId="0" applyFont="1" applyFill="1" applyBorder="1" applyAlignment="1">
      <alignment horizontal="center" vertical="center"/>
    </xf>
    <xf numFmtId="0" fontId="37" fillId="0" borderId="58" xfId="0" applyFont="1" applyFill="1" applyBorder="1" applyAlignment="1">
      <alignment horizontal="center" vertical="center"/>
    </xf>
    <xf numFmtId="0" fontId="37" fillId="0" borderId="63" xfId="0" applyFont="1" applyFill="1" applyBorder="1" applyAlignment="1">
      <alignment horizontal="center" vertical="center"/>
    </xf>
    <xf numFmtId="0" fontId="37" fillId="0" borderId="60" xfId="0" applyFont="1" applyFill="1" applyBorder="1" applyAlignment="1">
      <alignment horizontal="center" vertical="center"/>
    </xf>
    <xf numFmtId="0" fontId="32" fillId="4" borderId="78" xfId="0" applyFont="1" applyFill="1" applyBorder="1" applyAlignment="1">
      <alignment horizontal="center" vertical="center" wrapText="1"/>
    </xf>
    <xf numFmtId="0" fontId="32" fillId="4" borderId="31" xfId="0" applyFont="1" applyFill="1" applyBorder="1" applyAlignment="1">
      <alignment horizontal="center" vertical="center" wrapText="1"/>
    </xf>
    <xf numFmtId="0" fontId="32" fillId="4" borderId="79" xfId="0" applyFont="1" applyFill="1" applyBorder="1" applyAlignment="1">
      <alignment horizontal="center" vertical="center" wrapText="1"/>
    </xf>
    <xf numFmtId="0" fontId="38" fillId="0" borderId="43" xfId="0" applyFont="1" applyFill="1" applyBorder="1" applyAlignment="1">
      <alignment horizontal="center" vertical="center" wrapText="1"/>
    </xf>
    <xf numFmtId="0" fontId="35" fillId="2" borderId="65" xfId="0" applyFont="1" applyFill="1" applyBorder="1" applyAlignment="1">
      <alignment horizontal="center" vertical="center" wrapText="1"/>
    </xf>
    <xf numFmtId="0" fontId="35" fillId="2" borderId="63" xfId="0" applyFont="1" applyFill="1" applyBorder="1" applyAlignment="1">
      <alignment horizontal="center" vertical="center" wrapText="1"/>
    </xf>
    <xf numFmtId="0" fontId="35" fillId="2" borderId="259" xfId="0" applyFont="1" applyFill="1" applyBorder="1" applyAlignment="1">
      <alignment horizontal="center" vertical="center" wrapText="1"/>
    </xf>
    <xf numFmtId="0" fontId="35" fillId="2" borderId="263" xfId="0" applyFont="1" applyFill="1" applyBorder="1" applyAlignment="1">
      <alignment horizontal="center" vertical="center" wrapText="1"/>
    </xf>
    <xf numFmtId="0" fontId="35" fillId="2" borderId="260" xfId="0" applyFont="1" applyFill="1" applyBorder="1" applyAlignment="1">
      <alignment horizontal="center" vertical="center" wrapText="1"/>
    </xf>
    <xf numFmtId="0" fontId="35" fillId="2" borderId="261" xfId="0" applyFont="1" applyFill="1" applyBorder="1" applyAlignment="1">
      <alignment horizontal="center" vertical="center" wrapText="1"/>
    </xf>
    <xf numFmtId="0" fontId="35" fillId="2" borderId="262" xfId="0" applyFont="1" applyFill="1" applyBorder="1" applyAlignment="1">
      <alignment horizontal="center" vertical="center" wrapText="1"/>
    </xf>
    <xf numFmtId="0" fontId="36" fillId="0" borderId="86" xfId="2" applyFont="1" applyBorder="1" applyAlignment="1">
      <alignment horizontal="center" vertical="center" wrapText="1"/>
    </xf>
    <xf numFmtId="0" fontId="36" fillId="0" borderId="87" xfId="2" applyFont="1" applyBorder="1" applyAlignment="1">
      <alignment horizontal="center" vertical="center" wrapText="1"/>
    </xf>
    <xf numFmtId="0" fontId="36" fillId="0" borderId="88" xfId="2" applyFont="1" applyBorder="1" applyAlignment="1">
      <alignment horizontal="center" vertical="center" wrapText="1"/>
    </xf>
    <xf numFmtId="0" fontId="36" fillId="0" borderId="89" xfId="2" applyFont="1" applyBorder="1" applyAlignment="1">
      <alignment horizontal="center" vertical="center" wrapText="1"/>
    </xf>
    <xf numFmtId="0" fontId="36" fillId="0" borderId="90" xfId="2" applyFont="1" applyBorder="1" applyAlignment="1">
      <alignment horizontal="center" vertical="center" wrapText="1"/>
    </xf>
    <xf numFmtId="0" fontId="36" fillId="0" borderId="91" xfId="2" applyFont="1" applyBorder="1" applyAlignment="1">
      <alignment horizontal="center" vertical="center" wrapText="1"/>
    </xf>
    <xf numFmtId="0" fontId="36" fillId="0" borderId="55" xfId="0" applyFont="1" applyFill="1" applyBorder="1" applyAlignment="1">
      <alignment horizontal="center" wrapText="1"/>
    </xf>
    <xf numFmtId="0" fontId="36" fillId="0" borderId="58" xfId="0" applyFont="1" applyFill="1" applyBorder="1" applyAlignment="1">
      <alignment horizontal="center" wrapText="1"/>
    </xf>
    <xf numFmtId="0" fontId="36" fillId="0" borderId="60" xfId="0" applyFont="1" applyFill="1" applyBorder="1" applyAlignment="1">
      <alignment horizontal="center" wrapText="1"/>
    </xf>
    <xf numFmtId="0" fontId="40" fillId="0" borderId="55" xfId="0" applyFont="1" applyFill="1" applyBorder="1" applyAlignment="1">
      <alignment horizontal="center" wrapText="1"/>
    </xf>
    <xf numFmtId="0" fontId="40" fillId="0" borderId="58" xfId="0" applyFont="1" applyFill="1" applyBorder="1" applyAlignment="1">
      <alignment horizontal="center" wrapText="1"/>
    </xf>
    <xf numFmtId="0" fontId="40" fillId="0" borderId="60" xfId="0" applyFont="1" applyFill="1" applyBorder="1" applyAlignment="1">
      <alignment horizontal="center" wrapText="1"/>
    </xf>
    <xf numFmtId="0" fontId="36" fillId="0" borderId="16" xfId="0" applyFont="1" applyFill="1" applyBorder="1" applyAlignment="1">
      <alignment horizontal="center"/>
    </xf>
    <xf numFmtId="0" fontId="36" fillId="0" borderId="61" xfId="0" applyFont="1" applyFill="1" applyBorder="1" applyAlignment="1">
      <alignment horizontal="center"/>
    </xf>
    <xf numFmtId="0" fontId="34" fillId="0" borderId="4" xfId="0" applyFont="1" applyFill="1" applyBorder="1" applyAlignment="1">
      <alignment horizontal="center" wrapText="1"/>
    </xf>
    <xf numFmtId="0" fontId="34" fillId="0" borderId="8" xfId="0" applyFont="1" applyFill="1" applyBorder="1" applyAlignment="1">
      <alignment horizontal="center"/>
    </xf>
    <xf numFmtId="0" fontId="42" fillId="0" borderId="71" xfId="0" applyFont="1" applyFill="1" applyBorder="1" applyAlignment="1">
      <alignment horizontal="left"/>
    </xf>
    <xf numFmtId="0" fontId="42" fillId="0" borderId="72" xfId="0" applyFont="1" applyFill="1" applyBorder="1" applyAlignment="1">
      <alignment horizontal="left"/>
    </xf>
    <xf numFmtId="0" fontId="42" fillId="0" borderId="73" xfId="0" applyFont="1" applyFill="1" applyBorder="1" applyAlignment="1">
      <alignment horizontal="left"/>
    </xf>
    <xf numFmtId="0" fontId="35" fillId="2" borderId="204" xfId="0" applyFont="1" applyFill="1" applyBorder="1" applyAlignment="1">
      <alignment horizontal="center" vertical="center" wrapText="1"/>
    </xf>
    <xf numFmtId="0" fontId="35" fillId="2" borderId="206" xfId="0" applyFont="1" applyFill="1" applyBorder="1" applyAlignment="1">
      <alignment horizontal="center" vertical="center" wrapText="1"/>
    </xf>
    <xf numFmtId="0" fontId="35" fillId="2" borderId="208" xfId="0" applyFont="1" applyFill="1" applyBorder="1" applyAlignment="1">
      <alignment horizontal="center" vertical="center" wrapText="1"/>
    </xf>
    <xf numFmtId="0" fontId="35" fillId="0" borderId="55" xfId="0" applyFont="1" applyFill="1" applyBorder="1" applyAlignment="1">
      <alignment horizontal="center"/>
    </xf>
    <xf numFmtId="0" fontId="35" fillId="0" borderId="58" xfId="0" applyFont="1" applyFill="1" applyBorder="1" applyAlignment="1">
      <alignment horizontal="center"/>
    </xf>
    <xf numFmtId="0" fontId="35" fillId="0" borderId="60" xfId="0" applyFont="1" applyFill="1" applyBorder="1" applyAlignment="1">
      <alignment horizontal="center"/>
    </xf>
    <xf numFmtId="0" fontId="34" fillId="0" borderId="26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3" fillId="0" borderId="5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0" fontId="33" fillId="0" borderId="61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horizontal="center" wrapText="1"/>
    </xf>
    <xf numFmtId="0" fontId="34" fillId="0" borderId="61" xfId="0" applyFont="1" applyFill="1" applyBorder="1" applyAlignment="1">
      <alignment horizontal="center" wrapText="1"/>
    </xf>
    <xf numFmtId="0" fontId="33" fillId="0" borderId="174" xfId="0" applyFont="1" applyFill="1" applyBorder="1" applyAlignment="1">
      <alignment horizontal="center" vertical="center" wrapText="1"/>
    </xf>
    <xf numFmtId="0" fontId="33" fillId="0" borderId="217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/>
    </xf>
    <xf numFmtId="0" fontId="29" fillId="3" borderId="18" xfId="0" applyFont="1" applyFill="1" applyBorder="1" applyAlignment="1">
      <alignment horizontal="left" wrapText="1"/>
    </xf>
    <xf numFmtId="0" fontId="29" fillId="3" borderId="19" xfId="0" applyFont="1" applyFill="1" applyBorder="1" applyAlignment="1">
      <alignment horizontal="left"/>
    </xf>
    <xf numFmtId="0" fontId="29" fillId="3" borderId="23" xfId="0" applyFont="1" applyFill="1" applyBorder="1" applyAlignment="1">
      <alignment horizontal="left"/>
    </xf>
    <xf numFmtId="0" fontId="29" fillId="3" borderId="24" xfId="0" applyFont="1" applyFill="1" applyBorder="1" applyAlignment="1">
      <alignment horizontal="left"/>
    </xf>
    <xf numFmtId="0" fontId="35" fillId="0" borderId="117" xfId="0" applyFont="1" applyBorder="1" applyAlignment="1">
      <alignment horizontal="center" wrapText="1"/>
    </xf>
    <xf numFmtId="0" fontId="35" fillId="0" borderId="117" xfId="0" applyFont="1" applyBorder="1" applyAlignment="1">
      <alignment horizontal="center"/>
    </xf>
    <xf numFmtId="0" fontId="32" fillId="4" borderId="78" xfId="2" applyFont="1" applyFill="1" applyBorder="1" applyAlignment="1">
      <alignment horizontal="center" vertical="center"/>
    </xf>
    <xf numFmtId="0" fontId="32" fillId="4" borderId="31" xfId="2" applyFont="1" applyFill="1" applyBorder="1" applyAlignment="1">
      <alignment horizontal="center" vertical="center"/>
    </xf>
    <xf numFmtId="0" fontId="32" fillId="4" borderId="79" xfId="2" applyFont="1" applyFill="1" applyBorder="1" applyAlignment="1">
      <alignment horizontal="center" vertical="center"/>
    </xf>
    <xf numFmtId="0" fontId="32" fillId="4" borderId="80" xfId="0" applyFont="1" applyFill="1" applyBorder="1" applyAlignment="1">
      <alignment horizontal="center" vertical="center" wrapText="1"/>
    </xf>
    <xf numFmtId="0" fontId="32" fillId="4" borderId="81" xfId="0" applyFont="1" applyFill="1" applyBorder="1" applyAlignment="1">
      <alignment horizontal="center" vertical="center" wrapText="1"/>
    </xf>
    <xf numFmtId="0" fontId="32" fillId="4" borderId="82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/>
    </xf>
    <xf numFmtId="0" fontId="35" fillId="0" borderId="6" xfId="0" applyFont="1" applyBorder="1" applyAlignment="1">
      <alignment horizontal="center"/>
    </xf>
    <xf numFmtId="0" fontId="35" fillId="2" borderId="45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8" fillId="0" borderId="43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35" fillId="2" borderId="230" xfId="0" applyFont="1" applyFill="1" applyBorder="1" applyAlignment="1">
      <alignment horizontal="center" vertical="center" wrapText="1"/>
    </xf>
    <xf numFmtId="0" fontId="33" fillId="0" borderId="224" xfId="0" applyFont="1" applyFill="1" applyBorder="1" applyAlignment="1">
      <alignment horizontal="center" vertical="center" wrapText="1"/>
    </xf>
    <xf numFmtId="0" fontId="38" fillId="0" borderId="224" xfId="0" applyFont="1" applyFill="1" applyBorder="1" applyAlignment="1">
      <alignment horizontal="center" vertical="center"/>
    </xf>
    <xf numFmtId="0" fontId="35" fillId="2" borderId="204" xfId="0" applyFont="1" applyFill="1" applyBorder="1" applyAlignment="1">
      <alignment horizontal="center" vertical="center"/>
    </xf>
    <xf numFmtId="0" fontId="35" fillId="2" borderId="206" xfId="0" applyFont="1" applyFill="1" applyBorder="1" applyAlignment="1">
      <alignment horizontal="center" vertical="center"/>
    </xf>
    <xf numFmtId="0" fontId="35" fillId="2" borderId="207" xfId="0" applyFont="1" applyFill="1" applyBorder="1" applyAlignment="1">
      <alignment horizontal="center" vertical="center"/>
    </xf>
    <xf numFmtId="0" fontId="34" fillId="0" borderId="205" xfId="0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5" fillId="0" borderId="8" xfId="0" applyFont="1" applyBorder="1" applyAlignment="1">
      <alignment horizontal="center"/>
    </xf>
    <xf numFmtId="0" fontId="36" fillId="0" borderId="4" xfId="0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36" fillId="0" borderId="54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36" fillId="0" borderId="43" xfId="0" applyFont="1" applyFill="1" applyBorder="1" applyAlignment="1">
      <alignment horizontal="center" vertical="center" wrapText="1"/>
    </xf>
    <xf numFmtId="0" fontId="36" fillId="0" borderId="52" xfId="0" applyFont="1" applyFill="1" applyBorder="1" applyAlignment="1">
      <alignment horizontal="center" vertical="center" wrapText="1"/>
    </xf>
    <xf numFmtId="0" fontId="36" fillId="0" borderId="203" xfId="0" applyFont="1" applyFill="1" applyBorder="1" applyAlignment="1">
      <alignment horizontal="center" vertical="center" wrapText="1"/>
    </xf>
    <xf numFmtId="0" fontId="36" fillId="0" borderId="125" xfId="2" applyFont="1" applyBorder="1" applyAlignment="1">
      <alignment horizontal="center" vertical="center" wrapText="1"/>
    </xf>
    <xf numFmtId="0" fontId="36" fillId="0" borderId="126" xfId="2" applyFont="1" applyBorder="1" applyAlignment="1">
      <alignment horizontal="center" vertical="center" wrapText="1"/>
    </xf>
    <xf numFmtId="0" fontId="36" fillId="0" borderId="48" xfId="0" applyFont="1" applyFill="1" applyBorder="1" applyAlignment="1">
      <alignment horizontal="center" vertical="center" wrapText="1"/>
    </xf>
    <xf numFmtId="0" fontId="36" fillId="0" borderId="49" xfId="0" applyFont="1" applyFill="1" applyBorder="1" applyAlignment="1">
      <alignment horizontal="center" vertical="center" wrapText="1"/>
    </xf>
    <xf numFmtId="0" fontId="36" fillId="0" borderId="24" xfId="2" applyFont="1" applyBorder="1" applyAlignment="1">
      <alignment horizontal="center" vertical="center" wrapText="1"/>
    </xf>
    <xf numFmtId="0" fontId="36" fillId="0" borderId="68" xfId="2" applyFont="1" applyBorder="1" applyAlignment="1">
      <alignment horizontal="center" vertical="center" wrapText="1"/>
    </xf>
    <xf numFmtId="0" fontId="32" fillId="4" borderId="119" xfId="2" applyFont="1" applyFill="1" applyBorder="1" applyAlignment="1">
      <alignment horizontal="center" vertical="center"/>
    </xf>
    <xf numFmtId="0" fontId="32" fillId="4" borderId="36" xfId="2" applyFont="1" applyFill="1" applyBorder="1" applyAlignment="1">
      <alignment horizontal="center" vertical="center"/>
    </xf>
    <xf numFmtId="0" fontId="32" fillId="4" borderId="120" xfId="2" applyFont="1" applyFill="1" applyBorder="1" applyAlignment="1">
      <alignment horizontal="center" vertical="center"/>
    </xf>
    <xf numFmtId="0" fontId="30" fillId="3" borderId="48" xfId="0" applyFont="1" applyFill="1" applyBorder="1" applyAlignment="1">
      <alignment horizontal="center"/>
    </xf>
    <xf numFmtId="0" fontId="30" fillId="3" borderId="51" xfId="0" applyFont="1" applyFill="1" applyBorder="1" applyAlignment="1">
      <alignment horizontal="center"/>
    </xf>
    <xf numFmtId="0" fontId="30" fillId="3" borderId="50" xfId="0" applyFont="1" applyFill="1" applyBorder="1" applyAlignment="1" applyProtection="1">
      <alignment horizontal="center"/>
      <protection locked="0"/>
    </xf>
    <xf numFmtId="0" fontId="30" fillId="3" borderId="124" xfId="0" applyFont="1" applyFill="1" applyBorder="1" applyAlignment="1" applyProtection="1">
      <alignment horizontal="center"/>
      <protection locked="0"/>
    </xf>
    <xf numFmtId="0" fontId="36" fillId="0" borderId="67" xfId="0" applyFont="1" applyFill="1" applyBorder="1" applyAlignment="1">
      <alignment horizontal="center" wrapText="1"/>
    </xf>
    <xf numFmtId="0" fontId="36" fillId="0" borderId="24" xfId="0" applyFont="1" applyFill="1" applyBorder="1" applyAlignment="1">
      <alignment horizontal="center" wrapText="1"/>
    </xf>
    <xf numFmtId="0" fontId="36" fillId="0" borderId="24" xfId="0" applyFont="1" applyFill="1" applyBorder="1" applyAlignment="1">
      <alignment horizontal="center"/>
    </xf>
    <xf numFmtId="0" fontId="36" fillId="2" borderId="69" xfId="2" applyFont="1" applyFill="1" applyBorder="1" applyAlignment="1">
      <alignment horizontal="center" vertical="center" wrapText="1"/>
    </xf>
    <xf numFmtId="0" fontId="36" fillId="2" borderId="58" xfId="2" applyFont="1" applyFill="1" applyBorder="1" applyAlignment="1">
      <alignment horizontal="center" vertical="center" wrapText="1"/>
    </xf>
    <xf numFmtId="0" fontId="36" fillId="2" borderId="63" xfId="2" applyFont="1" applyFill="1" applyBorder="1" applyAlignment="1">
      <alignment horizontal="center" vertical="center" wrapText="1"/>
    </xf>
    <xf numFmtId="0" fontId="31" fillId="2" borderId="19" xfId="2" applyFont="1" applyFill="1" applyBorder="1" applyAlignment="1">
      <alignment horizontal="center" vertical="center" wrapText="1"/>
    </xf>
    <xf numFmtId="0" fontId="31" fillId="2" borderId="16" xfId="2" applyFont="1" applyFill="1" applyBorder="1" applyAlignment="1">
      <alignment horizontal="center" vertical="center" wrapText="1"/>
    </xf>
    <xf numFmtId="0" fontId="31" fillId="2" borderId="17" xfId="2" applyFont="1" applyFill="1" applyBorder="1" applyAlignment="1">
      <alignment horizontal="center" vertical="center" wrapText="1"/>
    </xf>
    <xf numFmtId="0" fontId="36" fillId="2" borderId="135" xfId="2" applyFont="1" applyFill="1" applyBorder="1" applyAlignment="1">
      <alignment horizontal="center" vertical="center" wrapText="1"/>
    </xf>
    <xf numFmtId="0" fontId="36" fillId="2" borderId="121" xfId="2" applyFont="1" applyFill="1" applyBorder="1" applyAlignment="1">
      <alignment horizontal="center" vertical="center" wrapText="1"/>
    </xf>
    <xf numFmtId="0" fontId="36" fillId="2" borderId="232" xfId="2" applyFont="1" applyFill="1" applyBorder="1" applyAlignment="1">
      <alignment horizontal="center" vertical="center" wrapText="1"/>
    </xf>
    <xf numFmtId="0" fontId="34" fillId="0" borderId="43" xfId="0" applyFont="1" applyBorder="1" applyAlignment="1">
      <alignment horizontal="center" wrapText="1"/>
    </xf>
    <xf numFmtId="0" fontId="34" fillId="0" borderId="4" xfId="0" applyFont="1" applyBorder="1" applyAlignment="1">
      <alignment horizontal="center" wrapText="1"/>
    </xf>
    <xf numFmtId="0" fontId="34" fillId="0" borderId="8" xfId="0" applyFont="1" applyBorder="1" applyAlignment="1">
      <alignment horizontal="center" wrapText="1"/>
    </xf>
    <xf numFmtId="0" fontId="35" fillId="0" borderId="45" xfId="0" applyFont="1" applyBorder="1" applyAlignment="1">
      <alignment horizontal="center" wrapText="1"/>
    </xf>
    <xf numFmtId="0" fontId="35" fillId="0" borderId="2" xfId="0" applyFont="1" applyBorder="1" applyAlignment="1">
      <alignment horizontal="center" wrapText="1"/>
    </xf>
    <xf numFmtId="0" fontId="35" fillId="0" borderId="7" xfId="0" applyFont="1" applyBorder="1" applyAlignment="1">
      <alignment horizontal="center" wrapText="1"/>
    </xf>
    <xf numFmtId="0" fontId="35" fillId="0" borderId="45" xfId="0" applyFont="1" applyBorder="1" applyAlignment="1">
      <alignment horizontal="center"/>
    </xf>
    <xf numFmtId="0" fontId="35" fillId="0" borderId="2" xfId="0" applyFont="1" applyBorder="1" applyAlignment="1">
      <alignment horizontal="center"/>
    </xf>
    <xf numFmtId="0" fontId="35" fillId="0" borderId="222" xfId="0" applyFont="1" applyBorder="1" applyAlignment="1">
      <alignment horizontal="center"/>
    </xf>
    <xf numFmtId="0" fontId="34" fillId="0" borderId="6" xfId="0" applyFont="1" applyBorder="1" applyAlignment="1">
      <alignment horizontal="center" wrapText="1"/>
    </xf>
    <xf numFmtId="0" fontId="34" fillId="0" borderId="31" xfId="0" applyFont="1" applyBorder="1" applyAlignment="1">
      <alignment horizontal="center" wrapText="1"/>
    </xf>
    <xf numFmtId="0" fontId="34" fillId="0" borderId="72" xfId="0" applyFont="1" applyBorder="1" applyAlignment="1">
      <alignment horizontal="center" wrapText="1"/>
    </xf>
    <xf numFmtId="0" fontId="35" fillId="0" borderId="78" xfId="0" applyFont="1" applyBorder="1" applyAlignment="1">
      <alignment horizontal="center"/>
    </xf>
    <xf numFmtId="0" fontId="35" fillId="0" borderId="71" xfId="0" applyFont="1" applyBorder="1" applyAlignment="1">
      <alignment horizontal="center"/>
    </xf>
    <xf numFmtId="0" fontId="47" fillId="0" borderId="33" xfId="0" applyFont="1" applyFill="1" applyBorder="1" applyAlignment="1">
      <alignment horizontal="left" vertical="center"/>
    </xf>
    <xf numFmtId="0" fontId="47" fillId="0" borderId="34" xfId="0" applyFont="1" applyFill="1" applyBorder="1" applyAlignment="1">
      <alignment horizontal="left" vertical="center"/>
    </xf>
    <xf numFmtId="0" fontId="47" fillId="0" borderId="38" xfId="0" applyFont="1" applyFill="1" applyBorder="1" applyAlignment="1">
      <alignment horizontal="left" vertical="center"/>
    </xf>
    <xf numFmtId="0" fontId="31" fillId="2" borderId="136" xfId="2" applyFont="1" applyFill="1" applyBorder="1" applyAlignment="1">
      <alignment horizontal="center" vertical="center" wrapText="1"/>
    </xf>
    <xf numFmtId="0" fontId="31" fillId="2" borderId="4" xfId="2" applyFont="1" applyFill="1" applyBorder="1" applyAlignment="1">
      <alignment horizontal="center" vertical="center" wrapText="1"/>
    </xf>
    <xf numFmtId="0" fontId="31" fillId="2" borderId="6" xfId="2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2" fillId="4" borderId="0" xfId="0" applyFont="1" applyFill="1" applyBorder="1" applyAlignment="1">
      <alignment horizontal="center" vertical="center" wrapText="1"/>
    </xf>
    <xf numFmtId="0" fontId="47" fillId="0" borderId="15" xfId="0" applyFont="1" applyFill="1" applyBorder="1" applyAlignment="1">
      <alignment horizontal="left" vertical="center"/>
    </xf>
    <xf numFmtId="0" fontId="47" fillId="0" borderId="0" xfId="0" applyFont="1" applyFill="1" applyBorder="1" applyAlignment="1">
      <alignment horizontal="left" vertical="center"/>
    </xf>
    <xf numFmtId="0" fontId="47" fillId="0" borderId="37" xfId="0" applyFont="1" applyFill="1" applyBorder="1" applyAlignment="1">
      <alignment horizontal="left" vertical="center"/>
    </xf>
    <xf numFmtId="0" fontId="47" fillId="0" borderId="15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left" vertical="center" wrapText="1"/>
    </xf>
    <xf numFmtId="0" fontId="47" fillId="0" borderId="37" xfId="0" applyFont="1" applyFill="1" applyBorder="1" applyAlignment="1">
      <alignment horizontal="left" vertical="center" wrapText="1"/>
    </xf>
    <xf numFmtId="0" fontId="36" fillId="0" borderId="76" xfId="0" applyFont="1" applyFill="1" applyBorder="1" applyAlignment="1">
      <alignment horizontal="center" vertical="center" wrapText="1"/>
    </xf>
    <xf numFmtId="0" fontId="36" fillId="0" borderId="77" xfId="0" applyFont="1" applyFill="1" applyBorder="1" applyAlignment="1">
      <alignment horizontal="center" vertical="center" wrapText="1"/>
    </xf>
    <xf numFmtId="0" fontId="36" fillId="0" borderId="215" xfId="2" applyFont="1" applyBorder="1" applyAlignment="1">
      <alignment horizontal="center" vertical="center" wrapText="1"/>
    </xf>
    <xf numFmtId="0" fontId="36" fillId="0" borderId="216" xfId="2" applyFont="1" applyBorder="1" applyAlignment="1">
      <alignment horizontal="center" vertical="center" wrapText="1"/>
    </xf>
    <xf numFmtId="0" fontId="36" fillId="0" borderId="219" xfId="2" applyFont="1" applyBorder="1" applyAlignment="1">
      <alignment horizontal="center" vertical="center" wrapText="1"/>
    </xf>
    <xf numFmtId="0" fontId="13" fillId="4" borderId="1" xfId="2" applyFont="1" applyFill="1" applyBorder="1" applyAlignment="1">
      <alignment horizontal="center" vertical="center"/>
    </xf>
    <xf numFmtId="0" fontId="13" fillId="4" borderId="0" xfId="2" applyFont="1" applyFill="1" applyBorder="1" applyAlignment="1">
      <alignment horizontal="center" vertical="center"/>
    </xf>
    <xf numFmtId="0" fontId="13" fillId="4" borderId="187" xfId="2" applyFont="1" applyFill="1" applyBorder="1" applyAlignment="1">
      <alignment horizontal="center" vertical="center"/>
    </xf>
    <xf numFmtId="0" fontId="33" fillId="0" borderId="45" xfId="3" applyFont="1" applyFill="1" applyBorder="1" applyAlignment="1">
      <alignment horizontal="center" vertical="top"/>
    </xf>
    <xf numFmtId="0" fontId="33" fillId="0" borderId="2" xfId="3" applyFont="1" applyFill="1" applyBorder="1" applyAlignment="1">
      <alignment horizontal="center" vertical="top"/>
    </xf>
    <xf numFmtId="0" fontId="33" fillId="0" borderId="7" xfId="3" applyFont="1" applyFill="1" applyBorder="1" applyAlignment="1">
      <alignment horizontal="center" vertical="top"/>
    </xf>
    <xf numFmtId="0" fontId="33" fillId="0" borderId="43" xfId="3" applyFont="1" applyFill="1" applyBorder="1" applyAlignment="1">
      <alignment horizontal="center" vertical="center" wrapText="1"/>
    </xf>
    <xf numFmtId="0" fontId="33" fillId="0" borderId="4" xfId="3" applyFont="1" applyFill="1" applyBorder="1" applyAlignment="1">
      <alignment horizontal="center" vertical="center" wrapText="1"/>
    </xf>
    <xf numFmtId="0" fontId="33" fillId="0" borderId="8" xfId="3" applyFont="1" applyFill="1" applyBorder="1" applyAlignment="1">
      <alignment horizontal="center" vertical="center" wrapText="1"/>
    </xf>
    <xf numFmtId="0" fontId="36" fillId="0" borderId="204" xfId="3" applyFont="1" applyFill="1" applyBorder="1" applyAlignment="1">
      <alignment horizontal="center" wrapText="1"/>
    </xf>
    <xf numFmtId="0" fontId="36" fillId="0" borderId="206" xfId="3" applyFont="1" applyFill="1" applyBorder="1" applyAlignment="1">
      <alignment horizontal="center" wrapText="1"/>
    </xf>
    <xf numFmtId="0" fontId="36" fillId="0" borderId="208" xfId="3" applyFont="1" applyFill="1" applyBorder="1" applyAlignment="1">
      <alignment horizontal="center" wrapText="1"/>
    </xf>
    <xf numFmtId="0" fontId="36" fillId="0" borderId="174" xfId="3" applyFont="1" applyFill="1" applyBorder="1" applyAlignment="1">
      <alignment horizontal="center" wrapText="1"/>
    </xf>
    <xf numFmtId="0" fontId="36" fillId="0" borderId="16" xfId="3" applyFont="1" applyFill="1" applyBorder="1" applyAlignment="1">
      <alignment horizontal="center" wrapText="1"/>
    </xf>
    <xf numFmtId="0" fontId="36" fillId="0" borderId="217" xfId="3" applyFont="1" applyFill="1" applyBorder="1" applyAlignment="1">
      <alignment horizontal="center" wrapText="1"/>
    </xf>
    <xf numFmtId="0" fontId="36" fillId="0" borderId="205" xfId="3" applyFont="1" applyFill="1" applyBorder="1" applyAlignment="1">
      <alignment horizontal="center" wrapText="1"/>
    </xf>
    <xf numFmtId="0" fontId="36" fillId="0" borderId="39" xfId="3" applyFont="1" applyFill="1" applyBorder="1" applyAlignment="1">
      <alignment horizontal="center"/>
    </xf>
    <xf numFmtId="0" fontId="36" fillId="0" borderId="209" xfId="3" applyFont="1" applyFill="1" applyBorder="1" applyAlignment="1">
      <alignment horizontal="center"/>
    </xf>
    <xf numFmtId="0" fontId="36" fillId="0" borderId="214" xfId="2" applyFont="1" applyBorder="1" applyAlignment="1">
      <alignment horizontal="center" vertical="center" wrapText="1"/>
    </xf>
    <xf numFmtId="0" fontId="36" fillId="0" borderId="47" xfId="2" applyFont="1" applyBorder="1" applyAlignment="1">
      <alignment horizontal="center" vertical="center" wrapText="1"/>
    </xf>
    <xf numFmtId="0" fontId="36" fillId="0" borderId="218" xfId="2" applyFont="1" applyBorder="1" applyAlignment="1">
      <alignment horizontal="center" vertical="center" wrapText="1"/>
    </xf>
    <xf numFmtId="0" fontId="38" fillId="0" borderId="43" xfId="3" applyFont="1" applyFill="1" applyBorder="1" applyAlignment="1">
      <alignment horizontal="center" vertical="center"/>
    </xf>
    <xf numFmtId="0" fontId="36" fillId="0" borderId="248" xfId="2" applyFont="1" applyBorder="1" applyAlignment="1">
      <alignment horizontal="center" vertical="center" wrapText="1"/>
    </xf>
    <xf numFmtId="0" fontId="36" fillId="0" borderId="176" xfId="2" applyFont="1" applyBorder="1" applyAlignment="1">
      <alignment horizontal="center" vertical="center" wrapText="1"/>
    </xf>
    <xf numFmtId="0" fontId="36" fillId="0" borderId="14" xfId="2" applyFont="1" applyBorder="1" applyAlignment="1">
      <alignment horizontal="center" vertical="center" wrapText="1"/>
    </xf>
    <xf numFmtId="0" fontId="36" fillId="0" borderId="11" xfId="2" applyFont="1" applyBorder="1" applyAlignment="1">
      <alignment horizontal="center" vertical="center" wrapText="1"/>
    </xf>
    <xf numFmtId="0" fontId="36" fillId="0" borderId="253" xfId="2" applyFont="1" applyBorder="1" applyAlignment="1">
      <alignment horizontal="center" vertical="center" wrapText="1"/>
    </xf>
    <xf numFmtId="0" fontId="36" fillId="0" borderId="254" xfId="2" applyFont="1" applyBorder="1" applyAlignment="1">
      <alignment horizontal="center" vertical="center" wrapText="1"/>
    </xf>
    <xf numFmtId="0" fontId="36" fillId="0" borderId="4" xfId="3" applyFont="1" applyFill="1" applyBorder="1" applyAlignment="1">
      <alignment horizontal="center" vertical="center"/>
    </xf>
    <xf numFmtId="0" fontId="38" fillId="0" borderId="276" xfId="3" applyFont="1" applyFill="1" applyBorder="1" applyAlignment="1">
      <alignment horizontal="center" vertical="center"/>
    </xf>
    <xf numFmtId="0" fontId="38" fillId="0" borderId="283" xfId="3" applyFont="1" applyFill="1" applyBorder="1" applyAlignment="1">
      <alignment horizontal="center" vertical="center"/>
    </xf>
    <xf numFmtId="0" fontId="36" fillId="0" borderId="40" xfId="3" applyFont="1" applyFill="1" applyBorder="1" applyAlignment="1">
      <alignment horizontal="center" vertical="center"/>
    </xf>
    <xf numFmtId="0" fontId="36" fillId="0" borderId="41" xfId="3" applyFont="1" applyFill="1" applyBorder="1" applyAlignment="1">
      <alignment horizontal="center" vertical="center"/>
    </xf>
    <xf numFmtId="0" fontId="36" fillId="0" borderId="277" xfId="3" applyFont="1" applyFill="1" applyBorder="1" applyAlignment="1">
      <alignment horizontal="center" vertical="center"/>
    </xf>
    <xf numFmtId="0" fontId="36" fillId="0" borderId="284" xfId="3" applyFont="1" applyFill="1" applyBorder="1" applyAlignment="1">
      <alignment horizontal="center" vertical="center"/>
    </xf>
    <xf numFmtId="0" fontId="33" fillId="0" borderId="230" xfId="3" applyFont="1" applyFill="1" applyBorder="1" applyAlignment="1">
      <alignment horizontal="center" vertical="top"/>
    </xf>
    <xf numFmtId="0" fontId="33" fillId="0" borderId="222" xfId="3" applyFont="1" applyFill="1" applyBorder="1" applyAlignment="1">
      <alignment horizontal="center" vertical="top"/>
    </xf>
    <xf numFmtId="0" fontId="33" fillId="0" borderId="224" xfId="3" applyFont="1" applyFill="1" applyBorder="1" applyAlignment="1">
      <alignment horizontal="center" vertical="center" wrapText="1"/>
    </xf>
    <xf numFmtId="0" fontId="33" fillId="0" borderId="6" xfId="3" applyFont="1" applyFill="1" applyBorder="1" applyAlignment="1">
      <alignment horizontal="center" vertical="center" wrapText="1"/>
    </xf>
    <xf numFmtId="0" fontId="7" fillId="4" borderId="227" xfId="3" applyFont="1" applyFill="1" applyBorder="1" applyAlignment="1">
      <alignment horizontal="center"/>
    </xf>
    <xf numFmtId="0" fontId="7" fillId="4" borderId="228" xfId="3" applyFont="1" applyFill="1" applyBorder="1" applyAlignment="1">
      <alignment horizontal="center"/>
    </xf>
    <xf numFmtId="0" fontId="33" fillId="0" borderId="42" xfId="3" applyFont="1" applyFill="1" applyBorder="1" applyAlignment="1">
      <alignment horizontal="center" vertical="top" wrapText="1"/>
    </xf>
    <xf numFmtId="0" fontId="33" fillId="0" borderId="224" xfId="3" applyFont="1" applyFill="1" applyBorder="1" applyAlignment="1">
      <alignment horizontal="center" vertical="top" wrapText="1"/>
    </xf>
    <xf numFmtId="0" fontId="33" fillId="0" borderId="42" xfId="3" applyFont="1" applyFill="1" applyBorder="1" applyAlignment="1">
      <alignment horizontal="center" vertical="center" wrapText="1"/>
    </xf>
    <xf numFmtId="0" fontId="33" fillId="3" borderId="40" xfId="3" applyFont="1" applyFill="1" applyBorder="1" applyAlignment="1">
      <alignment horizontal="center" vertical="top"/>
    </xf>
    <xf numFmtId="0" fontId="33" fillId="3" borderId="138" xfId="3" applyFont="1" applyFill="1" applyBorder="1" applyAlignment="1">
      <alignment horizontal="center" vertical="top"/>
    </xf>
    <xf numFmtId="0" fontId="59" fillId="0" borderId="6" xfId="3" applyFont="1" applyFill="1" applyBorder="1" applyAlignment="1">
      <alignment horizontal="center" wrapText="1"/>
    </xf>
    <xf numFmtId="0" fontId="59" fillId="0" borderId="42" xfId="3" applyFont="1" applyFill="1" applyBorder="1" applyAlignment="1">
      <alignment horizontal="center" wrapText="1"/>
    </xf>
    <xf numFmtId="0" fontId="34" fillId="0" borderId="6" xfId="3" applyFont="1" applyBorder="1" applyAlignment="1">
      <alignment horizontal="center" wrapText="1"/>
    </xf>
    <xf numFmtId="0" fontId="34" fillId="0" borderId="42" xfId="3" applyFont="1" applyBorder="1" applyAlignment="1">
      <alignment horizontal="center" wrapText="1"/>
    </xf>
    <xf numFmtId="0" fontId="38" fillId="0" borderId="6" xfId="3" applyFont="1" applyFill="1" applyBorder="1" applyAlignment="1">
      <alignment horizontal="center" vertical="center"/>
    </xf>
    <xf numFmtId="0" fontId="38" fillId="0" borderId="4" xfId="3" applyFont="1" applyFill="1" applyBorder="1" applyAlignment="1">
      <alignment horizontal="center" vertical="center"/>
    </xf>
    <xf numFmtId="0" fontId="38" fillId="0" borderId="8" xfId="3" applyFont="1" applyFill="1" applyBorder="1" applyAlignment="1">
      <alignment horizontal="center" vertical="center"/>
    </xf>
    <xf numFmtId="0" fontId="36" fillId="0" borderId="211" xfId="2" applyFont="1" applyBorder="1" applyAlignment="1">
      <alignment horizontal="center" vertical="center" wrapText="1"/>
    </xf>
    <xf numFmtId="0" fontId="36" fillId="0" borderId="42" xfId="2" applyFont="1" applyBorder="1" applyAlignment="1">
      <alignment horizontal="center" vertical="center" wrapText="1"/>
    </xf>
    <xf numFmtId="0" fontId="36" fillId="0" borderId="201" xfId="2" applyFont="1" applyBorder="1" applyAlignment="1">
      <alignment horizontal="center" vertical="center" wrapText="1"/>
    </xf>
    <xf numFmtId="0" fontId="36" fillId="0" borderId="275" xfId="2" applyFont="1" applyBorder="1" applyAlignment="1">
      <alignment horizontal="center" vertical="center" wrapText="1"/>
    </xf>
    <xf numFmtId="0" fontId="36" fillId="0" borderId="213" xfId="2" applyFont="1" applyBorder="1" applyAlignment="1">
      <alignment horizontal="center" vertical="center" wrapText="1"/>
    </xf>
    <xf numFmtId="0" fontId="36" fillId="0" borderId="202" xfId="2" applyFont="1" applyBorder="1" applyAlignment="1">
      <alignment horizontal="center" vertical="center" wrapText="1"/>
    </xf>
    <xf numFmtId="0" fontId="6" fillId="0" borderId="212" xfId="3" applyBorder="1" applyAlignment="1">
      <alignment horizontal="center"/>
    </xf>
    <xf numFmtId="0" fontId="6" fillId="0" borderId="200" xfId="3" applyBorder="1" applyAlignment="1">
      <alignment horizontal="center"/>
    </xf>
    <xf numFmtId="0" fontId="2" fillId="0" borderId="42" xfId="3" applyFont="1" applyBorder="1" applyAlignment="1">
      <alignment horizontal="center" wrapText="1"/>
    </xf>
    <xf numFmtId="0" fontId="5" fillId="0" borderId="42" xfId="3" applyFont="1" applyBorder="1" applyAlignment="1">
      <alignment horizontal="center" wrapText="1"/>
    </xf>
    <xf numFmtId="0" fontId="5" fillId="0" borderId="201" xfId="3" applyFont="1" applyBorder="1" applyAlignment="1">
      <alignment horizontal="center" wrapText="1"/>
    </xf>
    <xf numFmtId="0" fontId="42" fillId="0" borderId="0" xfId="3" applyFont="1" applyAlignment="1">
      <alignment horizontal="left" wrapText="1"/>
    </xf>
    <xf numFmtId="0" fontId="36" fillId="0" borderId="210" xfId="3" applyFont="1" applyFill="1" applyBorder="1" applyAlignment="1">
      <alignment horizontal="center" wrapText="1"/>
    </xf>
    <xf numFmtId="0" fontId="36" fillId="0" borderId="212" xfId="3" applyFont="1" applyFill="1" applyBorder="1" applyAlignment="1">
      <alignment horizontal="center" wrapText="1"/>
    </xf>
    <xf numFmtId="0" fontId="36" fillId="0" borderId="200" xfId="3" applyFont="1" applyFill="1" applyBorder="1" applyAlignment="1">
      <alignment horizontal="center" wrapText="1"/>
    </xf>
    <xf numFmtId="0" fontId="36" fillId="0" borderId="211" xfId="3" applyFont="1" applyFill="1" applyBorder="1" applyAlignment="1">
      <alignment horizontal="center" wrapText="1"/>
    </xf>
    <xf numFmtId="0" fontId="36" fillId="0" borderId="42" xfId="3" applyFont="1" applyFill="1" applyBorder="1" applyAlignment="1">
      <alignment horizontal="center" wrapText="1"/>
    </xf>
    <xf numFmtId="0" fontId="36" fillId="0" borderId="201" xfId="3" applyFont="1" applyFill="1" applyBorder="1" applyAlignment="1">
      <alignment horizontal="center" wrapText="1"/>
    </xf>
    <xf numFmtId="0" fontId="35" fillId="0" borderId="211" xfId="3" applyFont="1" applyBorder="1" applyAlignment="1">
      <alignment horizontal="center" wrapText="1"/>
    </xf>
    <xf numFmtId="0" fontId="35" fillId="0" borderId="42" xfId="3" applyFont="1" applyBorder="1" applyAlignment="1">
      <alignment horizontal="center" wrapText="1"/>
    </xf>
    <xf numFmtId="0" fontId="35" fillId="0" borderId="201" xfId="3" applyFont="1" applyBorder="1" applyAlignment="1">
      <alignment horizontal="center" wrapText="1"/>
    </xf>
    <xf numFmtId="0" fontId="35" fillId="0" borderId="248" xfId="3" applyFont="1" applyBorder="1" applyAlignment="1">
      <alignment horizontal="center" wrapText="1"/>
    </xf>
    <xf numFmtId="0" fontId="35" fillId="0" borderId="243" xfId="3" applyFont="1" applyBorder="1" applyAlignment="1">
      <alignment horizontal="center" wrapText="1"/>
    </xf>
    <xf numFmtId="0" fontId="35" fillId="0" borderId="243" xfId="3" applyFont="1" applyBorder="1" applyAlignment="1">
      <alignment horizontal="center"/>
    </xf>
    <xf numFmtId="0" fontId="35" fillId="0" borderId="176" xfId="3" applyFont="1" applyBorder="1" applyAlignment="1">
      <alignment horizontal="center"/>
    </xf>
    <xf numFmtId="0" fontId="35" fillId="0" borderId="14" xfId="3" applyFont="1" applyBorder="1" applyAlignment="1">
      <alignment horizontal="center"/>
    </xf>
    <xf numFmtId="0" fontId="35" fillId="0" borderId="0" xfId="3" applyFont="1" applyBorder="1" applyAlignment="1">
      <alignment horizontal="center"/>
    </xf>
    <xf numFmtId="0" fontId="35" fillId="0" borderId="11" xfId="3" applyFont="1" applyBorder="1" applyAlignment="1">
      <alignment horizontal="center"/>
    </xf>
    <xf numFmtId="0" fontId="35" fillId="0" borderId="225" xfId="3" applyFont="1" applyBorder="1" applyAlignment="1">
      <alignment horizontal="center"/>
    </xf>
    <xf numFmtId="0" fontId="35" fillId="0" borderId="5" xfId="3" applyFont="1" applyBorder="1" applyAlignment="1">
      <alignment horizontal="center"/>
    </xf>
    <xf numFmtId="0" fontId="35" fillId="0" borderId="226" xfId="3" applyFont="1" applyBorder="1" applyAlignment="1">
      <alignment horizontal="center"/>
    </xf>
    <xf numFmtId="0" fontId="38" fillId="0" borderId="224" xfId="3" applyFont="1" applyFill="1" applyBorder="1" applyAlignment="1">
      <alignment horizontal="center" vertical="center"/>
    </xf>
    <xf numFmtId="0" fontId="36" fillId="0" borderId="8" xfId="3" applyFont="1" applyFill="1" applyBorder="1" applyAlignment="1">
      <alignment horizontal="center" vertical="center"/>
    </xf>
    <xf numFmtId="0" fontId="28" fillId="4" borderId="0" xfId="3" applyFont="1" applyFill="1" applyBorder="1" applyAlignment="1">
      <alignment horizontal="left" wrapText="1"/>
    </xf>
    <xf numFmtId="0" fontId="36" fillId="0" borderId="225" xfId="3" applyFont="1" applyFill="1" applyBorder="1" applyAlignment="1">
      <alignment horizontal="center" vertical="center"/>
    </xf>
    <xf numFmtId="0" fontId="36" fillId="0" borderId="226" xfId="3" applyFont="1" applyFill="1" applyBorder="1" applyAlignment="1">
      <alignment horizontal="center" vertical="center"/>
    </xf>
    <xf numFmtId="0" fontId="21" fillId="4" borderId="0" xfId="3" applyFont="1" applyFill="1" applyBorder="1" applyAlignment="1">
      <alignment horizontal="center" vertical="center"/>
    </xf>
    <xf numFmtId="0" fontId="70" fillId="4" borderId="0" xfId="3" applyFont="1" applyFill="1" applyBorder="1" applyAlignment="1">
      <alignment horizontal="left" wrapText="1"/>
    </xf>
    <xf numFmtId="0" fontId="26" fillId="4" borderId="0" xfId="3" applyFont="1" applyFill="1" applyBorder="1" applyAlignment="1">
      <alignment horizontal="left" vertical="center"/>
    </xf>
    <xf numFmtId="0" fontId="26" fillId="4" borderId="0" xfId="3" applyFont="1" applyFill="1" applyBorder="1" applyAlignment="1">
      <alignment horizontal="center" vertical="center"/>
    </xf>
    <xf numFmtId="0" fontId="29" fillId="3" borderId="45" xfId="3" applyFont="1" applyFill="1" applyBorder="1" applyAlignment="1">
      <alignment horizontal="left" wrapText="1"/>
    </xf>
    <xf numFmtId="0" fontId="29" fillId="3" borderId="43" xfId="3" applyFont="1" applyFill="1" applyBorder="1" applyAlignment="1">
      <alignment horizontal="left"/>
    </xf>
    <xf numFmtId="0" fontId="29" fillId="3" borderId="7" xfId="3" applyFont="1" applyFill="1" applyBorder="1" applyAlignment="1">
      <alignment horizontal="left"/>
    </xf>
    <xf numFmtId="0" fontId="29" fillId="3" borderId="8" xfId="3" applyFont="1" applyFill="1" applyBorder="1" applyAlignment="1">
      <alignment horizontal="left"/>
    </xf>
    <xf numFmtId="0" fontId="36" fillId="0" borderId="12" xfId="3" applyFont="1" applyFill="1" applyBorder="1" applyAlignment="1">
      <alignment horizontal="center" vertical="center"/>
    </xf>
    <xf numFmtId="0" fontId="36" fillId="0" borderId="13" xfId="3" applyFont="1" applyFill="1" applyBorder="1" applyAlignment="1">
      <alignment horizontal="center" vertical="center"/>
    </xf>
    <xf numFmtId="0" fontId="36" fillId="0" borderId="276" xfId="3" applyFont="1" applyFill="1" applyBorder="1" applyAlignment="1">
      <alignment horizontal="center" vertical="center"/>
    </xf>
    <xf numFmtId="0" fontId="36" fillId="0" borderId="283" xfId="3" applyFont="1" applyFill="1" applyBorder="1" applyAlignment="1">
      <alignment horizontal="center" vertical="center"/>
    </xf>
    <xf numFmtId="0" fontId="36" fillId="0" borderId="277" xfId="3" applyFont="1" applyFill="1" applyBorder="1" applyAlignment="1">
      <alignment horizontal="center" vertical="center" wrapText="1"/>
    </xf>
    <xf numFmtId="0" fontId="36" fillId="0" borderId="284" xfId="3" applyFont="1" applyFill="1" applyBorder="1" applyAlignment="1">
      <alignment horizontal="center" vertical="center" wrapText="1"/>
    </xf>
    <xf numFmtId="0" fontId="69" fillId="3" borderId="43" xfId="3" applyFont="1" applyFill="1" applyBorder="1" applyAlignment="1">
      <alignment horizontal="center" wrapText="1"/>
    </xf>
    <xf numFmtId="0" fontId="69" fillId="3" borderId="44" xfId="3" applyFont="1" applyFill="1" applyBorder="1" applyAlignment="1">
      <alignment horizontal="center" wrapText="1"/>
    </xf>
    <xf numFmtId="0" fontId="30" fillId="3" borderId="8" xfId="3" applyFont="1" applyFill="1" applyBorder="1" applyAlignment="1" applyProtection="1">
      <alignment horizontal="center"/>
      <protection locked="0"/>
    </xf>
    <xf numFmtId="0" fontId="30" fillId="3" borderId="9" xfId="3" applyFont="1" applyFill="1" applyBorder="1" applyAlignment="1" applyProtection="1">
      <alignment horizontal="center"/>
      <protection locked="0"/>
    </xf>
    <xf numFmtId="0" fontId="13" fillId="4" borderId="264" xfId="2" applyFont="1" applyFill="1" applyBorder="1" applyAlignment="1">
      <alignment horizontal="center" vertical="center"/>
    </xf>
    <xf numFmtId="0" fontId="13" fillId="4" borderId="265" xfId="2" applyFont="1" applyFill="1" applyBorder="1" applyAlignment="1">
      <alignment horizontal="center" vertical="center"/>
    </xf>
    <xf numFmtId="0" fontId="13" fillId="4" borderId="266" xfId="2" applyFont="1" applyFill="1" applyBorder="1" applyAlignment="1">
      <alignment horizontal="center" vertical="center"/>
    </xf>
    <xf numFmtId="0" fontId="36" fillId="0" borderId="40" xfId="3" applyFont="1" applyFill="1" applyBorder="1" applyAlignment="1">
      <alignment horizontal="center" vertical="center" wrapText="1"/>
    </xf>
    <xf numFmtId="0" fontId="36" fillId="0" borderId="41" xfId="3" applyFont="1" applyFill="1" applyBorder="1" applyAlignment="1">
      <alignment horizontal="center" vertical="center" wrapText="1"/>
    </xf>
    <xf numFmtId="0" fontId="36" fillId="0" borderId="276" xfId="3" applyFont="1" applyFill="1" applyBorder="1" applyAlignment="1">
      <alignment horizontal="center" vertical="center" wrapText="1"/>
    </xf>
    <xf numFmtId="0" fontId="36" fillId="0" borderId="283" xfId="3" applyFont="1" applyFill="1" applyBorder="1" applyAlignment="1">
      <alignment horizontal="center" vertical="center" wrapText="1"/>
    </xf>
    <xf numFmtId="0" fontId="32" fillId="4" borderId="227" xfId="2" applyFont="1" applyFill="1" applyBorder="1" applyAlignment="1">
      <alignment horizontal="center" vertical="center"/>
    </xf>
    <xf numFmtId="0" fontId="32" fillId="4" borderId="228" xfId="2" applyFont="1" applyFill="1" applyBorder="1" applyAlignment="1">
      <alignment horizontal="center" vertical="center"/>
    </xf>
    <xf numFmtId="0" fontId="32" fillId="4" borderId="229" xfId="2" applyFont="1" applyFill="1" applyBorder="1" applyAlignment="1">
      <alignment horizontal="center" vertical="center"/>
    </xf>
    <xf numFmtId="0" fontId="29" fillId="3" borderId="204" xfId="0" applyFont="1" applyFill="1" applyBorder="1" applyAlignment="1">
      <alignment horizontal="left" wrapText="1"/>
    </xf>
    <xf numFmtId="0" fontId="29" fillId="3" borderId="174" xfId="0" applyFont="1" applyFill="1" applyBorder="1" applyAlignment="1">
      <alignment horizontal="left"/>
    </xf>
    <xf numFmtId="0" fontId="29" fillId="3" borderId="208" xfId="0" applyFont="1" applyFill="1" applyBorder="1" applyAlignment="1">
      <alignment horizontal="left"/>
    </xf>
    <xf numFmtId="0" fontId="29" fillId="3" borderId="217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center"/>
    </xf>
    <xf numFmtId="0" fontId="30" fillId="0" borderId="0" xfId="0" applyFont="1" applyFill="1" applyBorder="1" applyAlignment="1" applyProtection="1">
      <alignment horizontal="center"/>
      <protection locked="0"/>
    </xf>
    <xf numFmtId="0" fontId="36" fillId="0" borderId="43" xfId="0" applyFont="1" applyFill="1" applyBorder="1" applyAlignment="1">
      <alignment horizontal="center" wrapText="1"/>
    </xf>
    <xf numFmtId="0" fontId="36" fillId="0" borderId="4" xfId="0" applyFont="1" applyFill="1" applyBorder="1" applyAlignment="1">
      <alignment horizontal="center" wrapText="1"/>
    </xf>
    <xf numFmtId="0" fontId="36" fillId="0" borderId="8" xfId="0" applyFont="1" applyFill="1" applyBorder="1" applyAlignment="1">
      <alignment horizontal="center" wrapText="1"/>
    </xf>
    <xf numFmtId="0" fontId="36" fillId="0" borderId="44" xfId="2" applyFont="1" applyBorder="1" applyAlignment="1">
      <alignment horizontal="center" vertical="center" wrapText="1"/>
    </xf>
    <xf numFmtId="0" fontId="36" fillId="0" borderId="3" xfId="2" applyFont="1" applyBorder="1" applyAlignment="1">
      <alignment horizontal="center" vertical="center" wrapText="1"/>
    </xf>
    <xf numFmtId="0" fontId="36" fillId="0" borderId="9" xfId="2" applyFont="1" applyBorder="1" applyAlignment="1">
      <alignment horizontal="center" vertical="center" wrapText="1"/>
    </xf>
    <xf numFmtId="0" fontId="36" fillId="0" borderId="45" xfId="0" applyFont="1" applyFill="1" applyBorder="1" applyAlignment="1">
      <alignment horizontal="center" wrapText="1"/>
    </xf>
    <xf numFmtId="0" fontId="36" fillId="0" borderId="2" xfId="0" applyFont="1" applyFill="1" applyBorder="1" applyAlignment="1">
      <alignment horizontal="center" wrapText="1"/>
    </xf>
    <xf numFmtId="0" fontId="36" fillId="0" borderId="7" xfId="0" applyFont="1" applyFill="1" applyBorder="1" applyAlignment="1">
      <alignment horizontal="center" wrapText="1"/>
    </xf>
    <xf numFmtId="0" fontId="36" fillId="0" borderId="4" xfId="0" applyFont="1" applyFill="1" applyBorder="1" applyAlignment="1">
      <alignment horizontal="center"/>
    </xf>
    <xf numFmtId="0" fontId="36" fillId="0" borderId="8" xfId="0" applyFont="1" applyFill="1" applyBorder="1" applyAlignment="1">
      <alignment horizontal="center"/>
    </xf>
    <xf numFmtId="0" fontId="36" fillId="0" borderId="43" xfId="2" applyFont="1" applyBorder="1" applyAlignment="1">
      <alignment horizontal="center" vertical="center" wrapText="1"/>
    </xf>
    <xf numFmtId="0" fontId="36" fillId="0" borderId="4" xfId="2" applyFont="1" applyBorder="1" applyAlignment="1">
      <alignment horizontal="center" vertical="center" wrapText="1"/>
    </xf>
    <xf numFmtId="0" fontId="36" fillId="0" borderId="8" xfId="2" applyFont="1" applyBorder="1" applyAlignment="1">
      <alignment horizontal="center" vertical="center" wrapText="1"/>
    </xf>
    <xf numFmtId="0" fontId="35" fillId="2" borderId="200" xfId="0" applyFont="1" applyFill="1" applyBorder="1" applyAlignment="1">
      <alignment horizontal="center" vertical="center" wrapText="1"/>
    </xf>
    <xf numFmtId="0" fontId="34" fillId="0" borderId="201" xfId="0" applyFont="1" applyFill="1" applyBorder="1" applyAlignment="1">
      <alignment horizontal="center" vertical="center" wrapText="1"/>
    </xf>
    <xf numFmtId="0" fontId="32" fillId="4" borderId="278" xfId="2" applyFont="1" applyFill="1" applyBorder="1" applyAlignment="1">
      <alignment horizontal="center" vertical="center"/>
    </xf>
    <xf numFmtId="0" fontId="32" fillId="4" borderId="279" xfId="2" applyFont="1" applyFill="1" applyBorder="1" applyAlignment="1">
      <alignment horizontal="center" vertical="center"/>
    </xf>
    <xf numFmtId="0" fontId="35" fillId="2" borderId="280" xfId="0" applyFont="1" applyFill="1" applyBorder="1" applyAlignment="1">
      <alignment horizontal="center" vertical="center"/>
    </xf>
    <xf numFmtId="0" fontId="35" fillId="2" borderId="255" xfId="0" applyFont="1" applyFill="1" applyBorder="1" applyAlignment="1">
      <alignment horizontal="center" vertical="center"/>
    </xf>
    <xf numFmtId="0" fontId="35" fillId="2" borderId="280" xfId="0" applyFont="1" applyFill="1" applyBorder="1" applyAlignment="1">
      <alignment horizontal="center" vertical="center" wrapText="1"/>
    </xf>
    <xf numFmtId="0" fontId="35" fillId="2" borderId="207" xfId="0" applyFont="1" applyFill="1" applyBorder="1" applyAlignment="1">
      <alignment horizontal="center" vertical="center" wrapText="1"/>
    </xf>
    <xf numFmtId="0" fontId="35" fillId="2" borderId="282" xfId="0" applyFont="1" applyFill="1" applyBorder="1" applyAlignment="1">
      <alignment horizontal="center" vertical="center" wrapText="1"/>
    </xf>
    <xf numFmtId="0" fontId="35" fillId="2" borderId="255" xfId="0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4" xfId="0" applyFont="1" applyFill="1" applyBorder="1" applyAlignment="1">
      <alignment horizontal="center" vertical="center"/>
    </xf>
    <xf numFmtId="0" fontId="35" fillId="0" borderId="24" xfId="0" applyFont="1" applyFill="1" applyBorder="1" applyAlignment="1">
      <alignment horizontal="center" vertical="center"/>
    </xf>
    <xf numFmtId="0" fontId="35" fillId="0" borderId="27" xfId="0" applyFont="1" applyBorder="1" applyAlignment="1">
      <alignment horizontal="center" wrapText="1"/>
    </xf>
    <xf numFmtId="0" fontId="35" fillId="0" borderId="27" xfId="0" applyFont="1" applyBorder="1" applyAlignment="1">
      <alignment horizontal="center"/>
    </xf>
    <xf numFmtId="0" fontId="35" fillId="0" borderId="130" xfId="0" applyFont="1" applyBorder="1" applyAlignment="1">
      <alignment horizontal="center" wrapText="1"/>
    </xf>
    <xf numFmtId="0" fontId="35" fillId="0" borderId="130" xfId="0" applyFont="1" applyBorder="1" applyAlignment="1">
      <alignment horizontal="center"/>
    </xf>
    <xf numFmtId="0" fontId="35" fillId="0" borderId="31" xfId="0" applyFont="1" applyBorder="1" applyAlignment="1">
      <alignment horizontal="center" wrapText="1"/>
    </xf>
    <xf numFmtId="0" fontId="35" fillId="0" borderId="31" xfId="0" applyFont="1" applyBorder="1" applyAlignment="1">
      <alignment horizontal="center"/>
    </xf>
    <xf numFmtId="0" fontId="7" fillId="4" borderId="63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0" fontId="7" fillId="4" borderId="64" xfId="0" applyFont="1" applyFill="1" applyBorder="1" applyAlignment="1">
      <alignment horizontal="center"/>
    </xf>
    <xf numFmtId="0" fontId="33" fillId="0" borderId="65" xfId="0" applyFont="1" applyFill="1" applyBorder="1" applyAlignment="1">
      <alignment horizontal="center" vertical="top" wrapText="1"/>
    </xf>
    <xf numFmtId="0" fontId="33" fillId="0" borderId="58" xfId="0" applyFont="1" applyFill="1" applyBorder="1" applyAlignment="1">
      <alignment horizontal="center" vertical="top" wrapText="1"/>
    </xf>
    <xf numFmtId="0" fontId="34" fillId="0" borderId="19" xfId="0" applyFont="1" applyBorder="1" applyAlignment="1">
      <alignment horizontal="center" wrapText="1"/>
    </xf>
    <xf numFmtId="0" fontId="34" fillId="0" borderId="16" xfId="0" applyFont="1" applyBorder="1" applyAlignment="1">
      <alignment horizontal="center"/>
    </xf>
    <xf numFmtId="0" fontId="34" fillId="0" borderId="24" xfId="0" applyFont="1" applyBorder="1" applyAlignment="1">
      <alignment horizontal="center"/>
    </xf>
    <xf numFmtId="0" fontId="35" fillId="0" borderId="69" xfId="0" applyFont="1" applyBorder="1" applyAlignment="1">
      <alignment horizontal="center"/>
    </xf>
    <xf numFmtId="0" fontId="35" fillId="0" borderId="58" xfId="0" applyFont="1" applyBorder="1" applyAlignment="1">
      <alignment horizontal="center"/>
    </xf>
    <xf numFmtId="0" fontId="35" fillId="0" borderId="67" xfId="0" applyFont="1" applyBorder="1" applyAlignment="1">
      <alignment horizontal="center"/>
    </xf>
    <xf numFmtId="0" fontId="33" fillId="0" borderId="26" xfId="0" applyFont="1" applyFill="1" applyBorder="1" applyAlignment="1">
      <alignment horizontal="center" vertical="top" wrapText="1"/>
    </xf>
    <xf numFmtId="0" fontId="33" fillId="0" borderId="16" xfId="0" applyFont="1" applyFill="1" applyBorder="1" applyAlignment="1">
      <alignment horizontal="center" vertical="top" wrapText="1"/>
    </xf>
    <xf numFmtId="0" fontId="13" fillId="4" borderId="123" xfId="2" applyFont="1" applyFill="1" applyBorder="1" applyAlignment="1">
      <alignment horizontal="center" vertical="center"/>
    </xf>
    <xf numFmtId="0" fontId="13" fillId="4" borderId="32" xfId="2" applyFont="1" applyFill="1" applyBorder="1" applyAlignment="1">
      <alignment horizontal="center" vertical="center"/>
    </xf>
    <xf numFmtId="0" fontId="13" fillId="4" borderId="132" xfId="2" applyFont="1" applyFill="1" applyBorder="1" applyAlignment="1">
      <alignment horizontal="center" vertical="center"/>
    </xf>
    <xf numFmtId="0" fontId="35" fillId="2" borderId="21" xfId="0" applyFont="1" applyFill="1" applyBorder="1" applyAlignment="1">
      <alignment horizontal="center" vertical="center" wrapText="1"/>
    </xf>
    <xf numFmtId="0" fontId="35" fillId="0" borderId="18" xfId="0" applyFont="1" applyBorder="1" applyAlignment="1">
      <alignment horizontal="center" wrapText="1"/>
    </xf>
    <xf numFmtId="0" fontId="35" fillId="0" borderId="21" xfId="0" applyFont="1" applyBorder="1" applyAlignment="1">
      <alignment horizontal="center" wrapText="1"/>
    </xf>
    <xf numFmtId="0" fontId="35" fillId="0" borderId="28" xfId="0" applyFont="1" applyBorder="1" applyAlignment="1">
      <alignment horizontal="center" wrapText="1"/>
    </xf>
    <xf numFmtId="0" fontId="32" fillId="4" borderId="237" xfId="0" applyFont="1" applyFill="1" applyBorder="1" applyAlignment="1">
      <alignment horizontal="center" vertical="center" wrapText="1"/>
    </xf>
    <xf numFmtId="0" fontId="32" fillId="4" borderId="238" xfId="0" applyFont="1" applyFill="1" applyBorder="1" applyAlignment="1">
      <alignment horizontal="center" vertical="center" wrapText="1"/>
    </xf>
    <xf numFmtId="0" fontId="32" fillId="4" borderId="239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wrapText="1"/>
    </xf>
    <xf numFmtId="0" fontId="36" fillId="0" borderId="21" xfId="0" applyFont="1" applyFill="1" applyBorder="1" applyAlignment="1">
      <alignment horizontal="center" wrapText="1"/>
    </xf>
    <xf numFmtId="0" fontId="36" fillId="0" borderId="19" xfId="0" applyFont="1" applyFill="1" applyBorder="1" applyAlignment="1">
      <alignment horizontal="center" wrapText="1"/>
    </xf>
    <xf numFmtId="0" fontId="36" fillId="0" borderId="19" xfId="2" applyFont="1" applyBorder="1" applyAlignment="1">
      <alignment horizontal="center" vertical="center" wrapText="1"/>
    </xf>
    <xf numFmtId="0" fontId="19" fillId="0" borderId="30" xfId="0" applyFont="1" applyBorder="1" applyAlignment="1">
      <alignment horizontal="left" wrapText="1"/>
    </xf>
    <xf numFmtId="0" fontId="19" fillId="0" borderId="32" xfId="0" applyFont="1" applyBorder="1" applyAlignment="1">
      <alignment horizontal="left" wrapText="1"/>
    </xf>
    <xf numFmtId="0" fontId="19" fillId="0" borderId="35" xfId="0" applyFont="1" applyBorder="1" applyAlignment="1">
      <alignment horizontal="left" wrapText="1"/>
    </xf>
    <xf numFmtId="0" fontId="31" fillId="0" borderId="45" xfId="2" applyFont="1" applyBorder="1" applyAlignment="1">
      <alignment horizontal="center" vertical="center" wrapText="1"/>
    </xf>
    <xf numFmtId="0" fontId="31" fillId="0" borderId="2" xfId="2" applyFont="1" applyBorder="1" applyAlignment="1">
      <alignment horizontal="center" vertical="center" wrapText="1"/>
    </xf>
    <xf numFmtId="0" fontId="31" fillId="0" borderId="7" xfId="2" applyFont="1" applyBorder="1" applyAlignment="1">
      <alignment horizontal="center" vertical="center" wrapText="1"/>
    </xf>
    <xf numFmtId="0" fontId="32" fillId="4" borderId="28" xfId="0" applyFont="1" applyFill="1" applyBorder="1" applyAlignment="1">
      <alignment horizontal="center" vertical="center" wrapText="1"/>
    </xf>
    <xf numFmtId="0" fontId="32" fillId="4" borderId="17" xfId="0" applyFont="1" applyFill="1" applyBorder="1" applyAlignment="1">
      <alignment horizontal="center" vertical="center" wrapText="1"/>
    </xf>
    <xf numFmtId="0" fontId="32" fillId="4" borderId="29" xfId="0" applyFont="1" applyFill="1" applyBorder="1" applyAlignment="1">
      <alignment horizontal="center" vertical="center" wrapText="1"/>
    </xf>
    <xf numFmtId="0" fontId="34" fillId="0" borderId="16" xfId="0" applyFont="1" applyBorder="1" applyAlignment="1">
      <alignment horizontal="center" wrapText="1"/>
    </xf>
    <xf numFmtId="0" fontId="34" fillId="0" borderId="17" xfId="0" applyFont="1" applyBorder="1" applyAlignment="1">
      <alignment horizontal="center" wrapText="1"/>
    </xf>
    <xf numFmtId="0" fontId="36" fillId="0" borderId="20" xfId="2" applyFont="1" applyBorder="1" applyAlignment="1">
      <alignment horizontal="center" vertical="center" wrapText="1"/>
    </xf>
    <xf numFmtId="0" fontId="36" fillId="0" borderId="22" xfId="2" applyFont="1" applyBorder="1" applyAlignment="1">
      <alignment horizontal="center" vertical="center" wrapText="1"/>
    </xf>
    <xf numFmtId="0" fontId="32" fillId="4" borderId="21" xfId="2" applyFont="1" applyFill="1" applyBorder="1" applyAlignment="1">
      <alignment horizontal="center" vertical="center"/>
    </xf>
    <xf numFmtId="0" fontId="32" fillId="4" borderId="16" xfId="2" applyFont="1" applyFill="1" applyBorder="1" applyAlignment="1">
      <alignment horizontal="center" vertical="center"/>
    </xf>
    <xf numFmtId="0" fontId="32" fillId="4" borderId="22" xfId="2" applyFont="1" applyFill="1" applyBorder="1" applyAlignment="1">
      <alignment horizontal="center" vertical="center"/>
    </xf>
    <xf numFmtId="0" fontId="32" fillId="4" borderId="187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wrapText="1"/>
    </xf>
    <xf numFmtId="4" fontId="31" fillId="0" borderId="12" xfId="0" applyNumberFormat="1" applyFont="1" applyFill="1" applyBorder="1" applyAlignment="1">
      <alignment horizontal="center" vertical="center" wrapText="1"/>
    </xf>
    <xf numFmtId="4" fontId="31" fillId="0" borderId="13" xfId="0" applyNumberFormat="1" applyFont="1" applyFill="1" applyBorder="1" applyAlignment="1">
      <alignment horizontal="center" vertical="center" wrapText="1"/>
    </xf>
    <xf numFmtId="4" fontId="31" fillId="0" borderId="14" xfId="0" applyNumberFormat="1" applyFont="1" applyFill="1" applyBorder="1" applyAlignment="1">
      <alignment horizontal="center" vertical="center" wrapText="1"/>
    </xf>
    <xf numFmtId="4" fontId="31" fillId="0" borderId="11" xfId="0" applyNumberFormat="1" applyFont="1" applyFill="1" applyBorder="1" applyAlignment="1">
      <alignment horizontal="center" vertical="center" wrapText="1"/>
    </xf>
    <xf numFmtId="4" fontId="31" fillId="0" borderId="253" xfId="0" applyNumberFormat="1" applyFont="1" applyFill="1" applyBorder="1" applyAlignment="1">
      <alignment horizontal="center" vertical="center" wrapText="1"/>
    </xf>
    <xf numFmtId="4" fontId="31" fillId="0" borderId="254" xfId="0" applyNumberFormat="1" applyFont="1" applyFill="1" applyBorder="1" applyAlignment="1">
      <alignment horizontal="center" vertical="center" wrapText="1"/>
    </xf>
    <xf numFmtId="4" fontId="41" fillId="0" borderId="12" xfId="0" applyNumberFormat="1" applyFont="1" applyFill="1" applyBorder="1" applyAlignment="1">
      <alignment horizontal="center" vertical="center"/>
    </xf>
    <xf numFmtId="4" fontId="41" fillId="0" borderId="249" xfId="0" applyNumberFormat="1" applyFont="1" applyFill="1" applyBorder="1" applyAlignment="1">
      <alignment horizontal="center" vertical="center"/>
    </xf>
    <xf numFmtId="4" fontId="41" fillId="0" borderId="14" xfId="0" applyNumberFormat="1" applyFont="1" applyFill="1" applyBorder="1" applyAlignment="1">
      <alignment horizontal="center" vertical="center"/>
    </xf>
    <xf numFmtId="4" fontId="41" fillId="0" borderId="187" xfId="0" applyNumberFormat="1" applyFont="1" applyFill="1" applyBorder="1" applyAlignment="1">
      <alignment horizontal="center" vertical="center"/>
    </xf>
    <xf numFmtId="4" fontId="41" fillId="0" borderId="253" xfId="0" applyNumberFormat="1" applyFont="1" applyFill="1" applyBorder="1" applyAlignment="1">
      <alignment horizontal="center" vertical="center"/>
    </xf>
    <xf numFmtId="4" fontId="41" fillId="0" borderId="247" xfId="0" applyNumberFormat="1" applyFont="1" applyFill="1" applyBorder="1" applyAlignment="1">
      <alignment horizontal="center" vertical="center"/>
    </xf>
    <xf numFmtId="0" fontId="34" fillId="2" borderId="222" xfId="0" applyFont="1" applyFill="1" applyBorder="1" applyAlignment="1">
      <alignment horizontal="center" vertical="center"/>
    </xf>
    <xf numFmtId="0" fontId="34" fillId="2" borderId="212" xfId="0" applyFont="1" applyFill="1" applyBorder="1" applyAlignment="1">
      <alignment horizontal="center" vertical="center"/>
    </xf>
    <xf numFmtId="0" fontId="34" fillId="2" borderId="200" xfId="0" applyFont="1" applyFill="1" applyBorder="1" applyAlignment="1">
      <alignment horizontal="center" vertical="center"/>
    </xf>
    <xf numFmtId="0" fontId="34" fillId="2" borderId="222" xfId="0" applyFont="1" applyFill="1" applyBorder="1" applyAlignment="1">
      <alignment horizontal="center" vertical="center" wrapText="1"/>
    </xf>
    <xf numFmtId="0" fontId="34" fillId="2" borderId="212" xfId="0" applyFont="1" applyFill="1" applyBorder="1" applyAlignment="1">
      <alignment horizontal="center" vertical="center" wrapText="1"/>
    </xf>
    <xf numFmtId="0" fontId="34" fillId="2" borderId="230" xfId="0" applyFont="1" applyFill="1" applyBorder="1" applyAlignment="1">
      <alignment horizontal="center" vertical="center" wrapText="1"/>
    </xf>
    <xf numFmtId="4" fontId="31" fillId="0" borderId="225" xfId="0" applyNumberFormat="1" applyFont="1" applyFill="1" applyBorder="1" applyAlignment="1">
      <alignment horizontal="center" vertical="center" wrapText="1"/>
    </xf>
    <xf numFmtId="4" fontId="31" fillId="0" borderId="226" xfId="0" applyNumberFormat="1" applyFont="1" applyFill="1" applyBorder="1" applyAlignment="1">
      <alignment horizontal="center" vertical="center" wrapText="1"/>
    </xf>
    <xf numFmtId="4" fontId="41" fillId="0" borderId="12" xfId="0" applyNumberFormat="1" applyFont="1" applyFill="1" applyBorder="1" applyAlignment="1">
      <alignment horizontal="center" vertical="center" wrapText="1"/>
    </xf>
    <xf numFmtId="4" fontId="41" fillId="0" borderId="249" xfId="0" applyNumberFormat="1" applyFont="1" applyFill="1" applyBorder="1" applyAlignment="1">
      <alignment horizontal="center" vertical="center" wrapText="1"/>
    </xf>
    <xf numFmtId="4" fontId="41" fillId="0" borderId="14" xfId="0" applyNumberFormat="1" applyFont="1" applyFill="1" applyBorder="1" applyAlignment="1">
      <alignment horizontal="center" vertical="center" wrapText="1"/>
    </xf>
    <xf numFmtId="4" fontId="41" fillId="0" borderId="187" xfId="0" applyNumberFormat="1" applyFont="1" applyFill="1" applyBorder="1" applyAlignment="1">
      <alignment horizontal="center" vertical="center" wrapText="1"/>
    </xf>
    <xf numFmtId="4" fontId="41" fillId="0" borderId="225" xfId="0" applyNumberFormat="1" applyFont="1" applyFill="1" applyBorder="1" applyAlignment="1">
      <alignment horizontal="center" vertical="center" wrapText="1"/>
    </xf>
    <xf numFmtId="4" fontId="41" fillId="0" borderId="252" xfId="0" applyNumberFormat="1" applyFont="1" applyFill="1" applyBorder="1" applyAlignment="1">
      <alignment horizontal="center" vertical="center" wrapText="1"/>
    </xf>
    <xf numFmtId="0" fontId="24" fillId="4" borderId="242" xfId="0" applyFont="1" applyFill="1" applyBorder="1" applyAlignment="1">
      <alignment horizontal="center" vertical="center" wrapText="1"/>
    </xf>
    <xf numFmtId="0" fontId="24" fillId="4" borderId="243" xfId="0" applyFont="1" applyFill="1" applyBorder="1" applyAlignment="1">
      <alignment horizontal="center" vertical="center" wrapText="1"/>
    </xf>
    <xf numFmtId="0" fontId="24" fillId="4" borderId="244" xfId="0" applyFont="1" applyFill="1" applyBorder="1" applyAlignment="1">
      <alignment horizontal="center" vertical="center" wrapText="1"/>
    </xf>
    <xf numFmtId="0" fontId="32" fillId="4" borderId="245" xfId="0" applyFont="1" applyFill="1" applyBorder="1" applyAlignment="1">
      <alignment horizontal="center" vertical="center" wrapText="1"/>
    </xf>
    <xf numFmtId="0" fontId="32" fillId="4" borderId="246" xfId="0" applyFont="1" applyFill="1" applyBorder="1" applyAlignment="1">
      <alignment horizontal="center" vertical="center" wrapText="1"/>
    </xf>
    <xf numFmtId="0" fontId="32" fillId="4" borderId="247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2" fillId="4" borderId="183" xfId="0" applyFont="1" applyFill="1" applyBorder="1" applyAlignment="1">
      <alignment horizontal="center" vertical="center" wrapText="1"/>
    </xf>
    <xf numFmtId="0" fontId="32" fillId="4" borderId="184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3" xfId="0" applyFont="1" applyFill="1" applyBorder="1" applyAlignment="1">
      <alignment horizontal="center" vertical="center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25" xfId="0" applyFont="1" applyFill="1" applyBorder="1" applyAlignment="1">
      <alignment horizontal="center" vertical="center" wrapText="1"/>
    </xf>
    <xf numFmtId="0" fontId="31" fillId="0" borderId="226" xfId="0" applyFont="1" applyFill="1" applyBorder="1" applyAlignment="1">
      <alignment horizontal="center" vertical="center" wrapText="1"/>
    </xf>
    <xf numFmtId="166" fontId="41" fillId="0" borderId="12" xfId="0" applyNumberFormat="1" applyFont="1" applyFill="1" applyBorder="1" applyAlignment="1">
      <alignment horizontal="center" vertical="center" wrapText="1"/>
    </xf>
    <xf numFmtId="166" fontId="41" fillId="0" borderId="249" xfId="0" applyNumberFormat="1" applyFont="1" applyFill="1" applyBorder="1" applyAlignment="1">
      <alignment horizontal="center" vertical="center" wrapText="1"/>
    </xf>
    <xf numFmtId="166" fontId="41" fillId="0" borderId="14" xfId="0" applyNumberFormat="1" applyFont="1" applyFill="1" applyBorder="1" applyAlignment="1">
      <alignment horizontal="center" vertical="center" wrapText="1"/>
    </xf>
    <xf numFmtId="166" fontId="41" fillId="0" borderId="187" xfId="0" applyNumberFormat="1" applyFont="1" applyFill="1" applyBorder="1" applyAlignment="1">
      <alignment horizontal="center" vertical="center" wrapText="1"/>
    </xf>
    <xf numFmtId="4" fontId="31" fillId="0" borderId="12" xfId="0" applyNumberFormat="1" applyFont="1" applyFill="1" applyBorder="1" applyAlignment="1">
      <alignment horizontal="center" vertical="center"/>
    </xf>
    <xf numFmtId="4" fontId="31" fillId="0" borderId="13" xfId="0" applyNumberFormat="1" applyFont="1" applyFill="1" applyBorder="1" applyAlignment="1">
      <alignment horizontal="center" vertical="center"/>
    </xf>
    <xf numFmtId="4" fontId="31" fillId="0" borderId="14" xfId="0" applyNumberFormat="1" applyFont="1" applyFill="1" applyBorder="1" applyAlignment="1">
      <alignment horizontal="center" vertical="center"/>
    </xf>
    <xf numFmtId="4" fontId="31" fillId="0" borderId="11" xfId="0" applyNumberFormat="1" applyFont="1" applyFill="1" applyBorder="1" applyAlignment="1">
      <alignment horizontal="center" vertical="center"/>
    </xf>
    <xf numFmtId="4" fontId="31" fillId="0" borderId="253" xfId="0" applyNumberFormat="1" applyFont="1" applyFill="1" applyBorder="1" applyAlignment="1">
      <alignment horizontal="center" vertical="center"/>
    </xf>
    <xf numFmtId="4" fontId="31" fillId="0" borderId="254" xfId="0" applyNumberFormat="1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 wrapText="1"/>
    </xf>
    <xf numFmtId="0" fontId="32" fillId="4" borderId="242" xfId="0" applyFont="1" applyFill="1" applyBorder="1" applyAlignment="1">
      <alignment horizontal="center" vertical="center" wrapText="1"/>
    </xf>
    <xf numFmtId="0" fontId="32" fillId="4" borderId="243" xfId="0" applyFont="1" applyFill="1" applyBorder="1" applyAlignment="1">
      <alignment horizontal="center" vertical="center" wrapText="1"/>
    </xf>
    <xf numFmtId="0" fontId="32" fillId="4" borderId="244" xfId="0" applyFont="1" applyFill="1" applyBorder="1" applyAlignment="1">
      <alignment horizontal="center" vertical="center" wrapText="1"/>
    </xf>
    <xf numFmtId="0" fontId="34" fillId="2" borderId="210" xfId="0" applyFont="1" applyFill="1" applyBorder="1" applyAlignment="1">
      <alignment horizontal="center" vertical="center" wrapText="1"/>
    </xf>
    <xf numFmtId="4" fontId="31" fillId="0" borderId="225" xfId="0" applyNumberFormat="1" applyFont="1" applyFill="1" applyBorder="1" applyAlignment="1">
      <alignment horizontal="center" vertical="center"/>
    </xf>
    <xf numFmtId="4" fontId="31" fillId="0" borderId="226" xfId="0" applyNumberFormat="1" applyFont="1" applyFill="1" applyBorder="1" applyAlignment="1">
      <alignment horizontal="center" vertical="center"/>
    </xf>
    <xf numFmtId="4" fontId="41" fillId="0" borderId="225" xfId="0" applyNumberFormat="1" applyFont="1" applyFill="1" applyBorder="1" applyAlignment="1">
      <alignment horizontal="center" vertical="center"/>
    </xf>
    <xf numFmtId="4" fontId="41" fillId="0" borderId="252" xfId="0" applyNumberFormat="1" applyFont="1" applyFill="1" applyBorder="1" applyAlignment="1">
      <alignment horizontal="center" vertical="center"/>
    </xf>
    <xf numFmtId="0" fontId="34" fillId="2" borderId="200" xfId="0" applyFont="1" applyFill="1" applyBorder="1" applyAlignment="1">
      <alignment horizontal="center" vertical="center" wrapText="1"/>
    </xf>
    <xf numFmtId="0" fontId="38" fillId="0" borderId="222" xfId="0" applyFont="1" applyFill="1" applyBorder="1" applyAlignment="1">
      <alignment horizontal="center" vertical="center" wrapText="1"/>
    </xf>
    <xf numFmtId="0" fontId="38" fillId="0" borderId="212" xfId="0" applyFont="1" applyFill="1" applyBorder="1" applyAlignment="1">
      <alignment horizontal="center" vertical="center" wrapText="1"/>
    </xf>
    <xf numFmtId="0" fontId="35" fillId="2" borderId="230" xfId="0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4" fontId="31" fillId="0" borderId="4" xfId="0" applyNumberFormat="1" applyFont="1" applyFill="1" applyBorder="1" applyAlignment="1">
      <alignment horizontal="center" vertical="center" wrapText="1"/>
    </xf>
    <xf numFmtId="166" fontId="41" fillId="0" borderId="4" xfId="0" applyNumberFormat="1" applyFont="1" applyFill="1" applyBorder="1" applyAlignment="1">
      <alignment horizontal="center" vertical="center" wrapText="1"/>
    </xf>
    <xf numFmtId="166" fontId="41" fillId="0" borderId="3" xfId="0" applyNumberFormat="1" applyFont="1" applyFill="1" applyBorder="1" applyAlignment="1">
      <alignment horizontal="center" vertical="center" wrapText="1"/>
    </xf>
    <xf numFmtId="4" fontId="31" fillId="0" borderId="224" xfId="0" applyNumberFormat="1" applyFont="1" applyFill="1" applyBorder="1" applyAlignment="1">
      <alignment horizontal="center" vertical="center"/>
    </xf>
    <xf numFmtId="4" fontId="31" fillId="0" borderId="4" xfId="0" applyNumberFormat="1" applyFont="1" applyFill="1" applyBorder="1" applyAlignment="1">
      <alignment horizontal="center" vertical="center"/>
    </xf>
    <xf numFmtId="166" fontId="41" fillId="0" borderId="224" xfId="0" applyNumberFormat="1" applyFont="1" applyFill="1" applyBorder="1" applyAlignment="1">
      <alignment horizontal="center" vertical="center" wrapText="1"/>
    </xf>
    <xf numFmtId="166" fontId="41" fillId="0" borderId="231" xfId="0" applyNumberFormat="1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horizontal="center" vertical="center" wrapText="1"/>
    </xf>
    <xf numFmtId="4" fontId="41" fillId="0" borderId="253" xfId="0" applyNumberFormat="1" applyFont="1" applyFill="1" applyBorder="1" applyAlignment="1">
      <alignment horizontal="center" vertical="center" wrapText="1"/>
    </xf>
    <xf numFmtId="4" fontId="41" fillId="0" borderId="247" xfId="0" applyNumberFormat="1" applyFont="1" applyFill="1" applyBorder="1" applyAlignment="1">
      <alignment horizontal="center" vertical="center" wrapText="1"/>
    </xf>
    <xf numFmtId="0" fontId="34" fillId="2" borderId="210" xfId="0" applyFont="1" applyFill="1" applyBorder="1" applyAlignment="1">
      <alignment horizontal="center" vertical="center"/>
    </xf>
    <xf numFmtId="0" fontId="34" fillId="2" borderId="230" xfId="0" applyFont="1" applyFill="1" applyBorder="1" applyAlignment="1">
      <alignment horizontal="center" vertical="center"/>
    </xf>
    <xf numFmtId="4" fontId="31" fillId="0" borderId="248" xfId="0" applyNumberFormat="1" applyFont="1" applyFill="1" applyBorder="1" applyAlignment="1">
      <alignment horizontal="center" vertical="center" wrapText="1"/>
    </xf>
    <xf numFmtId="4" fontId="31" fillId="0" borderId="176" xfId="0" applyNumberFormat="1" applyFont="1" applyFill="1" applyBorder="1" applyAlignment="1">
      <alignment horizontal="center" vertical="center" wrapText="1"/>
    </xf>
    <xf numFmtId="0" fontId="70" fillId="4" borderId="0" xfId="0" applyFont="1" applyFill="1" applyBorder="1" applyAlignment="1">
      <alignment horizontal="center" wrapText="1"/>
    </xf>
    <xf numFmtId="0" fontId="26" fillId="4" borderId="0" xfId="1" applyFont="1" applyFill="1" applyBorder="1" applyAlignment="1" applyProtection="1">
      <alignment horizontal="center" vertical="center"/>
    </xf>
    <xf numFmtId="4" fontId="41" fillId="0" borderId="248" xfId="0" applyNumberFormat="1" applyFont="1" applyFill="1" applyBorder="1" applyAlignment="1">
      <alignment horizontal="center" vertical="center" wrapText="1"/>
    </xf>
    <xf numFmtId="4" fontId="41" fillId="0" borderId="244" xfId="0" applyNumberFormat="1" applyFont="1" applyFill="1" applyBorder="1" applyAlignment="1">
      <alignment horizontal="center" vertical="center" wrapText="1"/>
    </xf>
    <xf numFmtId="0" fontId="32" fillId="4" borderId="264" xfId="0" applyFont="1" applyFill="1" applyBorder="1" applyAlignment="1">
      <alignment horizontal="center" vertical="center" wrapText="1"/>
    </xf>
    <xf numFmtId="0" fontId="32" fillId="4" borderId="265" xfId="0" applyFont="1" applyFill="1" applyBorder="1" applyAlignment="1">
      <alignment horizontal="center" vertical="center" wrapText="1"/>
    </xf>
    <xf numFmtId="0" fontId="32" fillId="4" borderId="266" xfId="0" applyFont="1" applyFill="1" applyBorder="1" applyAlignment="1">
      <alignment horizontal="center" vertical="center" wrapText="1"/>
    </xf>
    <xf numFmtId="0" fontId="32" fillId="4" borderId="250" xfId="0" applyFont="1" applyFill="1" applyBorder="1" applyAlignment="1">
      <alignment horizontal="center" vertical="center"/>
    </xf>
    <xf numFmtId="0" fontId="32" fillId="4" borderId="138" xfId="0" applyFont="1" applyFill="1" applyBorder="1" applyAlignment="1">
      <alignment horizontal="center" vertical="center"/>
    </xf>
    <xf numFmtId="0" fontId="32" fillId="4" borderId="251" xfId="0" applyFont="1" applyFill="1" applyBorder="1" applyAlignment="1">
      <alignment horizontal="center" vertical="center"/>
    </xf>
    <xf numFmtId="0" fontId="35" fillId="0" borderId="94" xfId="0" applyFont="1" applyFill="1" applyBorder="1" applyAlignment="1">
      <alignment horizontal="center" vertical="center" wrapText="1"/>
    </xf>
    <xf numFmtId="0" fontId="34" fillId="2" borderId="188" xfId="0" applyFont="1" applyFill="1" applyBorder="1" applyAlignment="1">
      <alignment horizontal="center" vertical="center" wrapText="1"/>
    </xf>
    <xf numFmtId="0" fontId="34" fillId="2" borderId="190" xfId="0" applyFont="1" applyFill="1" applyBorder="1" applyAlignment="1">
      <alignment horizontal="center" vertical="center" wrapText="1"/>
    </xf>
    <xf numFmtId="0" fontId="34" fillId="2" borderId="192" xfId="0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wrapText="1"/>
    </xf>
    <xf numFmtId="0" fontId="34" fillId="2" borderId="42" xfId="0" applyFont="1" applyFill="1" applyBorder="1" applyAlignment="1">
      <alignment horizontal="center" vertical="center" wrapText="1"/>
    </xf>
    <xf numFmtId="0" fontId="34" fillId="2" borderId="117" xfId="0" applyFont="1" applyFill="1" applyBorder="1" applyAlignment="1">
      <alignment horizontal="center" vertical="center" wrapText="1"/>
    </xf>
    <xf numFmtId="0" fontId="38" fillId="0" borderId="140" xfId="0" applyFont="1" applyFill="1" applyBorder="1" applyAlignment="1">
      <alignment horizontal="center" vertical="center" wrapText="1"/>
    </xf>
    <xf numFmtId="0" fontId="38" fillId="0" borderId="94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34" fillId="2" borderId="140" xfId="0" applyFont="1" applyFill="1" applyBorder="1" applyAlignment="1">
      <alignment horizontal="center" vertical="center" wrapText="1"/>
    </xf>
    <xf numFmtId="0" fontId="34" fillId="2" borderId="94" xfId="0" applyFont="1" applyFill="1" applyBorder="1" applyAlignment="1">
      <alignment horizontal="center" vertical="center" wrapText="1"/>
    </xf>
    <xf numFmtId="0" fontId="34" fillId="2" borderId="143" xfId="0" applyFont="1" applyFill="1" applyBorder="1" applyAlignment="1">
      <alignment horizontal="center" vertical="center" wrapText="1"/>
    </xf>
    <xf numFmtId="0" fontId="34" fillId="2" borderId="194" xfId="0" applyFont="1" applyFill="1" applyBorder="1" applyAlignment="1">
      <alignment horizontal="center" vertical="center" wrapText="1"/>
    </xf>
    <xf numFmtId="0" fontId="34" fillId="2" borderId="270" xfId="0" applyFont="1" applyFill="1" applyBorder="1" applyAlignment="1">
      <alignment horizontal="center" vertical="center" wrapText="1"/>
    </xf>
    <xf numFmtId="0" fontId="34" fillId="2" borderId="196" xfId="0" applyFont="1" applyFill="1" applyBorder="1" applyAlignment="1">
      <alignment horizontal="center" vertical="center" wrapText="1"/>
    </xf>
    <xf numFmtId="0" fontId="38" fillId="0" borderId="169" xfId="0" applyFont="1" applyFill="1" applyBorder="1" applyAlignment="1">
      <alignment horizontal="center" vertical="center" wrapText="1"/>
    </xf>
    <xf numFmtId="0" fontId="34" fillId="2" borderId="163" xfId="0" applyFont="1" applyFill="1" applyBorder="1" applyAlignment="1">
      <alignment horizontal="center" vertical="center" wrapText="1"/>
    </xf>
    <xf numFmtId="0" fontId="34" fillId="2" borderId="271" xfId="0" applyFont="1" applyFill="1" applyBorder="1" applyAlignment="1">
      <alignment horizontal="center" vertical="center" wrapText="1"/>
    </xf>
    <xf numFmtId="0" fontId="34" fillId="2" borderId="166" xfId="0" applyFont="1" applyFill="1" applyBorder="1" applyAlignment="1">
      <alignment horizontal="center" vertical="center" wrapText="1"/>
    </xf>
    <xf numFmtId="0" fontId="32" fillId="4" borderId="240" xfId="0" applyFont="1" applyFill="1" applyBorder="1" applyAlignment="1">
      <alignment horizontal="center"/>
    </xf>
    <xf numFmtId="0" fontId="32" fillId="4" borderId="111" xfId="0" applyFont="1" applyFill="1" applyBorder="1" applyAlignment="1">
      <alignment horizontal="center"/>
    </xf>
    <xf numFmtId="0" fontId="32" fillId="4" borderId="241" xfId="0" applyFont="1" applyFill="1" applyBorder="1" applyAlignment="1">
      <alignment horizontal="center"/>
    </xf>
    <xf numFmtId="0" fontId="38" fillId="0" borderId="163" xfId="0" applyFont="1" applyFill="1" applyBorder="1" applyAlignment="1">
      <alignment horizontal="center" vertical="center" wrapText="1"/>
    </xf>
    <xf numFmtId="0" fontId="36" fillId="0" borderId="94" xfId="0" applyFont="1" applyFill="1" applyBorder="1" applyAlignment="1">
      <alignment horizontal="center" vertical="center"/>
    </xf>
    <xf numFmtId="0" fontId="42" fillId="0" borderId="200" xfId="0" applyFont="1" applyBorder="1" applyAlignment="1">
      <alignment horizontal="left" wrapText="1"/>
    </xf>
    <xf numFmtId="0" fontId="42" fillId="0" borderId="201" xfId="0" applyFont="1" applyBorder="1" applyAlignment="1">
      <alignment horizontal="left"/>
    </xf>
    <xf numFmtId="0" fontId="42" fillId="0" borderId="202" xfId="0" applyFont="1" applyBorder="1" applyAlignment="1">
      <alignment horizontal="left"/>
    </xf>
    <xf numFmtId="0" fontId="35" fillId="0" borderId="143" xfId="0" applyFont="1" applyBorder="1" applyAlignment="1">
      <alignment horizontal="center"/>
    </xf>
    <xf numFmtId="0" fontId="35" fillId="0" borderId="143" xfId="0" applyFont="1" applyFill="1" applyBorder="1" applyAlignment="1">
      <alignment horizontal="center"/>
    </xf>
    <xf numFmtId="0" fontId="35" fillId="0" borderId="163" xfId="0" applyFont="1" applyFill="1" applyBorder="1" applyAlignment="1">
      <alignment horizontal="center"/>
    </xf>
    <xf numFmtId="0" fontId="35" fillId="0" borderId="94" xfId="0" applyFont="1" applyFill="1" applyBorder="1" applyAlignment="1">
      <alignment horizontal="center"/>
    </xf>
    <xf numFmtId="0" fontId="35" fillId="0" borderId="94" xfId="0" applyFont="1" applyBorder="1" applyAlignment="1">
      <alignment horizontal="center"/>
    </xf>
    <xf numFmtId="0" fontId="35" fillId="0" borderId="140" xfId="0" applyFont="1" applyBorder="1" applyAlignment="1">
      <alignment horizontal="center"/>
    </xf>
    <xf numFmtId="0" fontId="35" fillId="0" borderId="188" xfId="0" applyFont="1" applyBorder="1" applyAlignment="1">
      <alignment horizontal="center"/>
    </xf>
    <xf numFmtId="0" fontId="35" fillId="0" borderId="190" xfId="0" applyFont="1" applyBorder="1" applyAlignment="1">
      <alignment horizontal="center"/>
    </xf>
    <xf numFmtId="0" fontId="35" fillId="0" borderId="192" xfId="0" applyFont="1" applyBorder="1" applyAlignment="1">
      <alignment horizontal="center"/>
    </xf>
    <xf numFmtId="0" fontId="35" fillId="0" borderId="194" xfId="0" applyFont="1" applyBorder="1" applyAlignment="1">
      <alignment horizontal="center"/>
    </xf>
    <xf numFmtId="0" fontId="34" fillId="0" borderId="140" xfId="0" applyFont="1" applyBorder="1" applyAlignment="1">
      <alignment horizontal="center" wrapText="1"/>
    </xf>
    <xf numFmtId="0" fontId="34" fillId="0" borderId="94" xfId="0" applyFont="1" applyBorder="1" applyAlignment="1">
      <alignment horizontal="center"/>
    </xf>
    <xf numFmtId="0" fontId="34" fillId="0" borderId="143" xfId="0" applyFont="1" applyBorder="1" applyAlignment="1">
      <alignment horizontal="center"/>
    </xf>
    <xf numFmtId="0" fontId="34" fillId="0" borderId="163" xfId="0" applyFont="1" applyBorder="1" applyAlignment="1">
      <alignment horizontal="center" wrapText="1"/>
    </xf>
    <xf numFmtId="0" fontId="36" fillId="0" borderId="177" xfId="0" applyFont="1" applyFill="1" applyBorder="1" applyAlignment="1">
      <alignment horizontal="center" wrapText="1"/>
    </xf>
    <xf numFmtId="0" fontId="36" fillId="0" borderId="133" xfId="0" applyFont="1" applyFill="1" applyBorder="1" applyAlignment="1">
      <alignment horizontal="center" wrapText="1"/>
    </xf>
    <xf numFmtId="0" fontId="36" fillId="0" borderId="133" xfId="0" applyFont="1" applyFill="1" applyBorder="1" applyAlignment="1">
      <alignment horizontal="center"/>
    </xf>
    <xf numFmtId="0" fontId="32" fillId="4" borderId="179" xfId="0" applyFont="1" applyFill="1" applyBorder="1" applyAlignment="1">
      <alignment horizontal="center" vertical="center" wrapText="1"/>
    </xf>
    <xf numFmtId="0" fontId="32" fillId="4" borderId="134" xfId="0" applyFont="1" applyFill="1" applyBorder="1" applyAlignment="1">
      <alignment horizontal="center" vertical="center" wrapText="1"/>
    </xf>
    <xf numFmtId="0" fontId="32" fillId="4" borderId="180" xfId="0" applyFont="1" applyFill="1" applyBorder="1" applyAlignment="1">
      <alignment horizontal="center" vertical="center" wrapText="1"/>
    </xf>
    <xf numFmtId="0" fontId="34" fillId="2" borderId="136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 wrapText="1"/>
    </xf>
    <xf numFmtId="0" fontId="34" fillId="2" borderId="133" xfId="0" applyFont="1" applyFill="1" applyBorder="1" applyAlignment="1">
      <alignment horizontal="center" vertical="center" wrapText="1"/>
    </xf>
    <xf numFmtId="0" fontId="34" fillId="2" borderId="185" xfId="0" applyFont="1" applyFill="1" applyBorder="1" applyAlignment="1">
      <alignment horizontal="center" vertical="center" wrapText="1"/>
    </xf>
    <xf numFmtId="0" fontId="34" fillId="2" borderId="177" xfId="0" applyFont="1" applyFill="1" applyBorder="1" applyAlignment="1">
      <alignment horizontal="center" vertical="center" wrapText="1"/>
    </xf>
    <xf numFmtId="0" fontId="36" fillId="0" borderId="133" xfId="2" applyFont="1" applyBorder="1" applyAlignment="1">
      <alignment horizontal="center" vertical="center" wrapText="1"/>
    </xf>
    <xf numFmtId="0" fontId="36" fillId="0" borderId="178" xfId="2" applyFont="1" applyBorder="1" applyAlignment="1">
      <alignment horizontal="center" vertical="center" wrapText="1"/>
    </xf>
    <xf numFmtId="0" fontId="35" fillId="0" borderId="139" xfId="0" applyFont="1" applyFill="1" applyBorder="1" applyAlignment="1">
      <alignment horizontal="center" vertical="center" wrapText="1"/>
    </xf>
    <xf numFmtId="0" fontId="35" fillId="0" borderId="154" xfId="0" applyFont="1" applyFill="1" applyBorder="1" applyAlignment="1">
      <alignment horizontal="center" vertical="center" wrapText="1"/>
    </xf>
    <xf numFmtId="0" fontId="35" fillId="0" borderId="141" xfId="0" applyFont="1" applyFill="1" applyBorder="1" applyAlignment="1">
      <alignment horizontal="center" vertical="center" wrapText="1"/>
    </xf>
    <xf numFmtId="0" fontId="35" fillId="0" borderId="40" xfId="0" applyFont="1" applyFill="1" applyBorder="1" applyAlignment="1">
      <alignment horizontal="center" vertical="center" wrapText="1"/>
    </xf>
    <xf numFmtId="0" fontId="35" fillId="0" borderId="138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35" fillId="0" borderId="142" xfId="0" applyFont="1" applyFill="1" applyBorder="1" applyAlignment="1">
      <alignment horizontal="center" vertical="center" wrapText="1"/>
    </xf>
    <xf numFmtId="0" fontId="35" fillId="0" borderId="155" xfId="0" applyFont="1" applyFill="1" applyBorder="1" applyAlignment="1">
      <alignment horizontal="center" vertical="center" wrapText="1"/>
    </xf>
    <xf numFmtId="0" fontId="35" fillId="0" borderId="144" xfId="0" applyFont="1" applyFill="1" applyBorder="1" applyAlignment="1">
      <alignment horizontal="center" vertical="center" wrapText="1"/>
    </xf>
    <xf numFmtId="0" fontId="36" fillId="0" borderId="174" xfId="2" applyFont="1" applyBorder="1" applyAlignment="1">
      <alignment horizontal="center" vertical="center" wrapText="1"/>
    </xf>
    <xf numFmtId="0" fontId="36" fillId="0" borderId="175" xfId="2" applyFont="1" applyBorder="1" applyAlignment="1">
      <alignment horizontal="center" vertical="center" wrapText="1"/>
    </xf>
    <xf numFmtId="0" fontId="36" fillId="0" borderId="146" xfId="2" applyFont="1" applyBorder="1" applyAlignment="1">
      <alignment horizontal="center" vertical="center" wrapText="1"/>
    </xf>
    <xf numFmtId="0" fontId="38" fillId="0" borderId="153" xfId="0" applyFont="1" applyFill="1" applyBorder="1" applyAlignment="1">
      <alignment horizontal="center" vertical="center" wrapText="1"/>
    </xf>
    <xf numFmtId="0" fontId="36" fillId="0" borderId="166" xfId="0" applyFont="1" applyFill="1" applyBorder="1" applyAlignment="1">
      <alignment horizontal="center" vertical="center"/>
    </xf>
    <xf numFmtId="0" fontId="36" fillId="0" borderId="94" xfId="0" applyFont="1" applyFill="1" applyBorder="1" applyAlignment="1">
      <alignment horizontal="center" vertical="center" wrapText="1"/>
    </xf>
    <xf numFmtId="0" fontId="36" fillId="0" borderId="273" xfId="0" applyFont="1" applyFill="1" applyBorder="1" applyAlignment="1">
      <alignment horizontal="center" vertical="center"/>
    </xf>
    <xf numFmtId="0" fontId="36" fillId="0" borderId="163" xfId="0" applyFont="1" applyFill="1" applyBorder="1" applyAlignment="1">
      <alignment horizontal="center" vertical="center"/>
    </xf>
    <xf numFmtId="0" fontId="38" fillId="0" borderId="163" xfId="0" applyFont="1" applyFill="1" applyBorder="1" applyAlignment="1">
      <alignment horizontal="center" vertical="center"/>
    </xf>
    <xf numFmtId="0" fontId="38" fillId="0" borderId="94" xfId="0" applyFont="1" applyFill="1" applyBorder="1" applyAlignment="1">
      <alignment horizontal="center" vertical="center"/>
    </xf>
    <xf numFmtId="0" fontId="35" fillId="0" borderId="140" xfId="0" applyFont="1" applyFill="1" applyBorder="1" applyAlignment="1">
      <alignment horizontal="center" vertical="center" wrapText="1"/>
    </xf>
    <xf numFmtId="0" fontId="36" fillId="0" borderId="143" xfId="0" applyFont="1" applyFill="1" applyBorder="1" applyAlignment="1">
      <alignment horizontal="center" vertical="center" wrapText="1"/>
    </xf>
    <xf numFmtId="0" fontId="36" fillId="0" borderId="140" xfId="0" applyFont="1" applyFill="1" applyBorder="1" applyAlignment="1">
      <alignment horizontal="center" vertical="center" wrapText="1"/>
    </xf>
    <xf numFmtId="0" fontId="35" fillId="0" borderId="143" xfId="0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center" vertical="center" wrapText="1"/>
    </xf>
    <xf numFmtId="0" fontId="34" fillId="2" borderId="8" xfId="0" applyFont="1" applyFill="1" applyBorder="1" applyAlignment="1">
      <alignment horizontal="center" vertical="center" wrapText="1"/>
    </xf>
    <xf numFmtId="0" fontId="36" fillId="0" borderId="204" xfId="0" applyFont="1" applyFill="1" applyBorder="1" applyAlignment="1">
      <alignment horizontal="center" wrapText="1"/>
    </xf>
    <xf numFmtId="0" fontId="36" fillId="0" borderId="206" xfId="0" applyFont="1" applyFill="1" applyBorder="1" applyAlignment="1">
      <alignment horizontal="center" wrapText="1"/>
    </xf>
    <xf numFmtId="0" fontId="36" fillId="0" borderId="255" xfId="0" applyFont="1" applyFill="1" applyBorder="1" applyAlignment="1">
      <alignment horizontal="center" wrapText="1"/>
    </xf>
    <xf numFmtId="0" fontId="36" fillId="0" borderId="174" xfId="0" applyFont="1" applyFill="1" applyBorder="1" applyAlignment="1">
      <alignment horizontal="center" wrapText="1"/>
    </xf>
    <xf numFmtId="0" fontId="32" fillId="4" borderId="179" xfId="2" applyFont="1" applyFill="1" applyBorder="1" applyAlignment="1">
      <alignment horizontal="center" vertical="center"/>
    </xf>
    <xf numFmtId="0" fontId="32" fillId="4" borderId="134" xfId="0" applyFont="1" applyFill="1" applyBorder="1" applyAlignment="1">
      <alignment horizontal="center"/>
    </xf>
    <xf numFmtId="0" fontId="32" fillId="4" borderId="145" xfId="0" applyFont="1" applyFill="1" applyBorder="1" applyAlignment="1">
      <alignment horizontal="center"/>
    </xf>
    <xf numFmtId="0" fontId="32" fillId="4" borderId="258" xfId="0" applyFont="1" applyFill="1" applyBorder="1" applyAlignment="1">
      <alignment horizontal="center"/>
    </xf>
    <xf numFmtId="0" fontId="32" fillId="4" borderId="1" xfId="2" applyFont="1" applyFill="1" applyBorder="1" applyAlignment="1">
      <alignment horizontal="center" vertical="center"/>
    </xf>
    <xf numFmtId="0" fontId="32" fillId="4" borderId="0" xfId="0" applyFont="1" applyFill="1" applyBorder="1" applyAlignment="1">
      <alignment horizontal="center"/>
    </xf>
    <xf numFmtId="0" fontId="32" fillId="4" borderId="187" xfId="0" applyFont="1" applyFill="1" applyBorder="1" applyAlignment="1">
      <alignment horizontal="center"/>
    </xf>
    <xf numFmtId="0" fontId="35" fillId="2" borderId="45" xfId="0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 vertical="center"/>
    </xf>
    <xf numFmtId="0" fontId="34" fillId="2" borderId="43" xfId="0" applyFont="1" applyFill="1" applyBorder="1" applyAlignment="1">
      <alignment horizontal="center" vertical="center" wrapText="1"/>
    </xf>
    <xf numFmtId="0" fontId="36" fillId="0" borderId="256" xfId="2" applyFont="1" applyBorder="1" applyAlignment="1">
      <alignment horizontal="center" vertical="center" wrapText="1"/>
    </xf>
    <xf numFmtId="0" fontId="33" fillId="2" borderId="85" xfId="0" applyFont="1" applyFill="1" applyBorder="1" applyAlignment="1">
      <alignment horizontal="center" vertical="center" wrapText="1"/>
    </xf>
    <xf numFmtId="0" fontId="33" fillId="2" borderId="31" xfId="0" applyFont="1" applyFill="1" applyBorder="1" applyAlignment="1">
      <alignment horizontal="center" vertical="center" wrapText="1"/>
    </xf>
    <xf numFmtId="0" fontId="33" fillId="2" borderId="228" xfId="0" applyFont="1" applyFill="1" applyBorder="1" applyAlignment="1">
      <alignment horizontal="center" vertical="center" wrapText="1"/>
    </xf>
    <xf numFmtId="0" fontId="33" fillId="2" borderId="257" xfId="0" applyFont="1" applyFill="1" applyBorder="1" applyAlignment="1">
      <alignment vertical="center" wrapText="1"/>
    </xf>
    <xf numFmtId="0" fontId="33" fillId="2" borderId="183" xfId="0" applyFont="1" applyFill="1" applyBorder="1" applyAlignment="1">
      <alignment vertical="center" wrapText="1"/>
    </xf>
    <xf numFmtId="0" fontId="33" fillId="2" borderId="227" xfId="0" applyFont="1" applyFill="1" applyBorder="1" applyAlignment="1">
      <alignment vertical="center" wrapText="1"/>
    </xf>
    <xf numFmtId="0" fontId="38" fillId="0" borderId="166" xfId="0" applyFont="1" applyFill="1" applyBorder="1" applyAlignment="1">
      <alignment horizontal="center" vertical="center" wrapText="1"/>
    </xf>
    <xf numFmtId="0" fontId="35" fillId="0" borderId="162" xfId="0" applyFont="1" applyBorder="1" applyAlignment="1" applyProtection="1">
      <alignment horizontal="center" wrapText="1"/>
    </xf>
    <xf numFmtId="0" fontId="35" fillId="0" borderId="158" xfId="0" applyFont="1" applyBorder="1" applyAlignment="1" applyProtection="1">
      <alignment horizontal="center" wrapText="1"/>
    </xf>
    <xf numFmtId="0" fontId="35" fillId="0" borderId="165" xfId="0" applyFont="1" applyBorder="1" applyAlignment="1" applyProtection="1">
      <alignment horizontal="center" wrapText="1"/>
    </xf>
    <xf numFmtId="0" fontId="35" fillId="0" borderId="156" xfId="0" applyFont="1" applyBorder="1" applyAlignment="1" applyProtection="1">
      <alignment horizontal="center" wrapText="1"/>
    </xf>
    <xf numFmtId="0" fontId="35" fillId="0" borderId="160" xfId="0" applyFont="1" applyBorder="1" applyAlignment="1" applyProtection="1">
      <alignment horizontal="center" wrapText="1"/>
    </xf>
    <xf numFmtId="0" fontId="34" fillId="0" borderId="94" xfId="0" applyFont="1" applyBorder="1" applyAlignment="1">
      <alignment horizontal="center" wrapText="1"/>
    </xf>
    <xf numFmtId="0" fontId="34" fillId="0" borderId="143" xfId="0" applyFont="1" applyBorder="1" applyAlignment="1">
      <alignment horizontal="center" wrapText="1"/>
    </xf>
    <xf numFmtId="0" fontId="34" fillId="0" borderId="166" xfId="0" applyFont="1" applyBorder="1" applyAlignment="1">
      <alignment horizontal="center" wrapText="1"/>
    </xf>
    <xf numFmtId="0" fontId="32" fillId="4" borderId="168" xfId="0" applyFont="1" applyFill="1" applyBorder="1" applyAlignment="1">
      <alignment horizontal="center"/>
    </xf>
    <xf numFmtId="0" fontId="32" fillId="4" borderId="169" xfId="0" applyFont="1" applyFill="1" applyBorder="1" applyAlignment="1">
      <alignment horizontal="center"/>
    </xf>
    <xf numFmtId="0" fontId="32" fillId="4" borderId="170" xfId="0" applyFont="1" applyFill="1" applyBorder="1" applyAlignment="1">
      <alignment horizontal="center"/>
    </xf>
    <xf numFmtId="0" fontId="35" fillId="0" borderId="156" xfId="0" applyFont="1" applyBorder="1" applyAlignment="1" applyProtection="1">
      <alignment horizontal="center"/>
    </xf>
    <xf numFmtId="0" fontId="35" fillId="0" borderId="158" xfId="0" applyFont="1" applyBorder="1" applyAlignment="1" applyProtection="1">
      <alignment horizontal="center"/>
    </xf>
    <xf numFmtId="0" fontId="35" fillId="0" borderId="160" xfId="0" applyFont="1" applyBorder="1" applyAlignment="1" applyProtection="1">
      <alignment horizontal="center"/>
    </xf>
    <xf numFmtId="0" fontId="36" fillId="0" borderId="156" xfId="0" applyFont="1" applyFill="1" applyBorder="1" applyAlignment="1">
      <alignment horizontal="center" wrapText="1"/>
    </xf>
    <xf numFmtId="0" fontId="36" fillId="0" borderId="158" xfId="0" applyFont="1" applyFill="1" applyBorder="1" applyAlignment="1">
      <alignment horizontal="center" wrapText="1"/>
    </xf>
    <xf numFmtId="0" fontId="36" fillId="0" borderId="160" xfId="0" applyFont="1" applyFill="1" applyBorder="1" applyAlignment="1">
      <alignment horizontal="center" wrapText="1"/>
    </xf>
    <xf numFmtId="0" fontId="36" fillId="0" borderId="140" xfId="0" applyFont="1" applyFill="1" applyBorder="1" applyAlignment="1">
      <alignment horizontal="center" wrapText="1"/>
    </xf>
    <xf numFmtId="0" fontId="36" fillId="0" borderId="94" xfId="0" applyFont="1" applyFill="1" applyBorder="1" applyAlignment="1">
      <alignment horizontal="center" wrapText="1"/>
    </xf>
    <xf numFmtId="0" fontId="36" fillId="0" borderId="143" xfId="0" applyFont="1" applyFill="1" applyBorder="1" applyAlignment="1">
      <alignment horizontal="center" wrapText="1"/>
    </xf>
    <xf numFmtId="0" fontId="36" fillId="0" borderId="94" xfId="0" applyFont="1" applyFill="1" applyBorder="1" applyAlignment="1">
      <alignment horizontal="center"/>
    </xf>
    <xf numFmtId="0" fontId="36" fillId="0" borderId="143" xfId="0" applyFont="1" applyFill="1" applyBorder="1" applyAlignment="1">
      <alignment horizontal="center"/>
    </xf>
    <xf numFmtId="0" fontId="36" fillId="0" borderId="140" xfId="2" applyFont="1" applyBorder="1" applyAlignment="1">
      <alignment horizontal="center" vertical="center" wrapText="1"/>
    </xf>
    <xf numFmtId="0" fontId="36" fillId="0" borderId="94" xfId="2" applyFont="1" applyBorder="1" applyAlignment="1">
      <alignment horizontal="center" vertical="center" wrapText="1"/>
    </xf>
    <xf numFmtId="0" fontId="36" fillId="0" borderId="143" xfId="2" applyFont="1" applyBorder="1" applyAlignment="1">
      <alignment horizontal="center" vertical="center" wrapText="1"/>
    </xf>
    <xf numFmtId="0" fontId="36" fillId="0" borderId="157" xfId="2" applyFont="1" applyBorder="1" applyAlignment="1">
      <alignment horizontal="center" vertical="center" wrapText="1"/>
    </xf>
    <xf numFmtId="0" fontId="36" fillId="0" borderId="159" xfId="2" applyFont="1" applyBorder="1" applyAlignment="1">
      <alignment horizontal="center" vertical="center" wrapText="1"/>
    </xf>
    <xf numFmtId="0" fontId="36" fillId="0" borderId="161" xfId="2" applyFont="1" applyBorder="1" applyAlignment="1">
      <alignment horizontal="center" vertical="center" wrapText="1"/>
    </xf>
    <xf numFmtId="0" fontId="35" fillId="0" borderId="94" xfId="0" applyFont="1" applyBorder="1" applyAlignment="1">
      <alignment horizontal="center" wrapText="1"/>
    </xf>
    <xf numFmtId="0" fontId="32" fillId="4" borderId="288" xfId="0" applyFont="1" applyFill="1" applyBorder="1" applyAlignment="1">
      <alignment horizontal="center" wrapText="1"/>
    </xf>
    <xf numFmtId="0" fontId="32" fillId="4" borderId="289" xfId="0" applyFont="1" applyFill="1" applyBorder="1" applyAlignment="1">
      <alignment horizontal="center"/>
    </xf>
    <xf numFmtId="0" fontId="32" fillId="4" borderId="290" xfId="0" applyFont="1" applyFill="1" applyBorder="1" applyAlignment="1">
      <alignment horizontal="center"/>
    </xf>
    <xf numFmtId="0" fontId="36" fillId="0" borderId="166" xfId="2" applyFont="1" applyBorder="1" applyAlignment="1">
      <alignment horizontal="center" vertical="center" wrapText="1"/>
    </xf>
    <xf numFmtId="0" fontId="36" fillId="0" borderId="167" xfId="2" applyFont="1" applyBorder="1" applyAlignment="1">
      <alignment horizontal="center" vertical="center" wrapText="1"/>
    </xf>
    <xf numFmtId="0" fontId="36" fillId="0" borderId="165" xfId="0" applyFont="1" applyFill="1" applyBorder="1" applyAlignment="1">
      <alignment horizontal="center" wrapText="1"/>
    </xf>
    <xf numFmtId="0" fontId="36" fillId="0" borderId="166" xfId="0" applyFont="1" applyFill="1" applyBorder="1" applyAlignment="1">
      <alignment horizontal="center" wrapText="1"/>
    </xf>
    <xf numFmtId="0" fontId="36" fillId="0" borderId="166" xfId="0" applyFont="1" applyFill="1" applyBorder="1" applyAlignment="1">
      <alignment horizontal="center"/>
    </xf>
    <xf numFmtId="0" fontId="38" fillId="0" borderId="286" xfId="0" applyFont="1" applyFill="1" applyBorder="1" applyAlignment="1">
      <alignment horizontal="center" vertical="center"/>
    </xf>
    <xf numFmtId="0" fontId="35" fillId="0" borderId="285" xfId="0" applyFont="1" applyBorder="1" applyAlignment="1">
      <alignment horizontal="center"/>
    </xf>
    <xf numFmtId="0" fontId="0" fillId="0" borderId="222" xfId="0" applyBorder="1" applyAlignment="1">
      <alignment horizontal="center"/>
    </xf>
    <xf numFmtId="0" fontId="0" fillId="0" borderId="212" xfId="0" applyBorder="1" applyAlignment="1">
      <alignment horizontal="center"/>
    </xf>
    <xf numFmtId="0" fontId="0" fillId="0" borderId="200" xfId="0" applyBorder="1" applyAlignment="1">
      <alignment horizontal="center"/>
    </xf>
    <xf numFmtId="0" fontId="34" fillId="0" borderId="6" xfId="0" applyFont="1" applyFill="1" applyBorder="1" applyAlignment="1">
      <alignment horizontal="center" wrapText="1"/>
    </xf>
    <xf numFmtId="0" fontId="34" fillId="0" borderId="42" xfId="0" applyFont="1" applyFill="1" applyBorder="1" applyAlignment="1">
      <alignment horizontal="center" wrapText="1"/>
    </xf>
    <xf numFmtId="0" fontId="34" fillId="0" borderId="201" xfId="0" applyFont="1" applyFill="1" applyBorder="1" applyAlignment="1">
      <alignment horizontal="center" wrapText="1"/>
    </xf>
    <xf numFmtId="0" fontId="38" fillId="0" borderId="40" xfId="3" applyFont="1" applyFill="1" applyBorder="1" applyAlignment="1">
      <alignment horizontal="center" vertical="center"/>
    </xf>
    <xf numFmtId="0" fontId="38" fillId="0" borderId="41" xfId="3" applyFont="1" applyFill="1" applyBorder="1" applyAlignment="1">
      <alignment horizontal="center" vertical="center"/>
    </xf>
    <xf numFmtId="0" fontId="38" fillId="0" borderId="277" xfId="3" applyFont="1" applyFill="1" applyBorder="1" applyAlignment="1">
      <alignment horizontal="center" vertical="center"/>
    </xf>
    <xf numFmtId="0" fontId="38" fillId="0" borderId="284" xfId="3" applyFont="1" applyFill="1" applyBorder="1" applyAlignment="1">
      <alignment horizontal="center" vertical="center"/>
    </xf>
    <xf numFmtId="0" fontId="35" fillId="0" borderId="166" xfId="0" applyFont="1" applyBorder="1" applyAlignment="1">
      <alignment horizontal="center" wrapText="1"/>
    </xf>
    <xf numFmtId="0" fontId="34" fillId="0" borderId="286" xfId="0" applyFont="1" applyBorder="1" applyAlignment="1">
      <alignment horizontal="center" wrapText="1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colors>
    <mruColors>
      <color rgb="FFFF0000"/>
      <color rgb="FF003366"/>
      <color rgb="FFDA4F18"/>
      <color rgb="FF000066"/>
      <color rgb="FF336699"/>
      <color rgb="FF333399"/>
      <color rgb="FF003399"/>
      <color rgb="FF3333CC"/>
      <color rgb="FF00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4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3.jpeg"/><Relationship Id="rId4" Type="http://schemas.openxmlformats.org/officeDocument/2006/relationships/hyperlink" Target="https://www.fdplast.ru/assets/files/2021/Tehnicheskii-katalog-sistemy-naruznoy-kanalizazii-2021.pdf" TargetMode="Externa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image" Target="../media/image73.png"/><Relationship Id="rId18" Type="http://schemas.openxmlformats.org/officeDocument/2006/relationships/image" Target="../media/image49.jpeg"/><Relationship Id="rId3" Type="http://schemas.openxmlformats.org/officeDocument/2006/relationships/image" Target="../media/image63.png"/><Relationship Id="rId21" Type="http://schemas.openxmlformats.org/officeDocument/2006/relationships/hyperlink" Target="https://www.fdplast.ru/" TargetMode="External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17" Type="http://schemas.openxmlformats.org/officeDocument/2006/relationships/hyperlink" Target="https://www.fdplast.ru/assets/files/2019/Tehnicheskii-katalog-sistemy-naruznoy-kanalizazii-2020.pdf" TargetMode="External"/><Relationship Id="rId2" Type="http://schemas.openxmlformats.org/officeDocument/2006/relationships/image" Target="../media/image62.png"/><Relationship Id="rId16" Type="http://schemas.openxmlformats.org/officeDocument/2006/relationships/image" Target="../media/image48.jpeg"/><Relationship Id="rId20" Type="http://schemas.openxmlformats.org/officeDocument/2006/relationships/image" Target="../media/image16.png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70.png"/><Relationship Id="rId19" Type="http://schemas.openxmlformats.org/officeDocument/2006/relationships/image" Target="../media/image1.png"/><Relationship Id="rId4" Type="http://schemas.openxmlformats.org/officeDocument/2006/relationships/image" Target="../media/image64.png"/><Relationship Id="rId9" Type="http://schemas.openxmlformats.org/officeDocument/2006/relationships/image" Target="../media/image69.png"/><Relationship Id="rId14" Type="http://schemas.openxmlformats.org/officeDocument/2006/relationships/image" Target="../media/image74.png"/><Relationship Id="rId22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" TargetMode="External"/><Relationship Id="rId3" Type="http://schemas.openxmlformats.org/officeDocument/2006/relationships/image" Target="../media/image1.png"/><Relationship Id="rId7" Type="http://schemas.openxmlformats.org/officeDocument/2006/relationships/image" Target="../media/image76.png"/><Relationship Id="rId2" Type="http://schemas.openxmlformats.org/officeDocument/2006/relationships/image" Target="../media/image2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75.png"/><Relationship Id="rId5" Type="http://schemas.openxmlformats.org/officeDocument/2006/relationships/image" Target="../media/image3.jpeg"/><Relationship Id="rId4" Type="http://schemas.openxmlformats.org/officeDocument/2006/relationships/hyperlink" Target="https://www.fdplast.ru/assets/files/2019/Tehnicheskii-katalog-sistemy-naruznoy-kanalizazii-2020.pdf" TargetMode="External"/><Relationship Id="rId9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assets/files/2019/Tehnicheskii-katalog-sistemy-naruznoy-kanalizazii-2020.pdf" TargetMode="External"/><Relationship Id="rId3" Type="http://schemas.openxmlformats.org/officeDocument/2006/relationships/image" Target="../media/image79.jpeg"/><Relationship Id="rId7" Type="http://schemas.openxmlformats.org/officeDocument/2006/relationships/image" Target="../media/image48.jpe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6" Type="http://schemas.openxmlformats.org/officeDocument/2006/relationships/hyperlink" Target="https://www.fdplast.ru/sprav/sertifikati/" TargetMode="External"/><Relationship Id="rId11" Type="http://schemas.openxmlformats.org/officeDocument/2006/relationships/image" Target="../media/image4.png"/><Relationship Id="rId5" Type="http://schemas.openxmlformats.org/officeDocument/2006/relationships/image" Target="../media/image1.png"/><Relationship Id="rId10" Type="http://schemas.openxmlformats.org/officeDocument/2006/relationships/hyperlink" Target="https://www.fdplast.ru/" TargetMode="External"/><Relationship Id="rId4" Type="http://schemas.openxmlformats.org/officeDocument/2006/relationships/image" Target="../media/image80.jpeg"/><Relationship Id="rId9" Type="http://schemas.openxmlformats.org/officeDocument/2006/relationships/image" Target="../media/image4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1.png"/><Relationship Id="rId3" Type="http://schemas.openxmlformats.org/officeDocument/2006/relationships/image" Target="../media/image38.jpg"/><Relationship Id="rId7" Type="http://schemas.openxmlformats.org/officeDocument/2006/relationships/image" Target="../media/image34.png"/><Relationship Id="rId12" Type="http://schemas.openxmlformats.org/officeDocument/2006/relationships/image" Target="../media/image83.jpeg"/><Relationship Id="rId17" Type="http://schemas.openxmlformats.org/officeDocument/2006/relationships/image" Target="../media/image84.png"/><Relationship Id="rId2" Type="http://schemas.openxmlformats.org/officeDocument/2006/relationships/image" Target="../media/image37.jpg"/><Relationship Id="rId16" Type="http://schemas.openxmlformats.org/officeDocument/2006/relationships/hyperlink" Target="https://www.fdplast.ru/spiralnovityie-trubyi/" TargetMode="External"/><Relationship Id="rId1" Type="http://schemas.openxmlformats.org/officeDocument/2006/relationships/hyperlink" Target="https://www.fdplast.ru/gofrirovannye/montazhnoe-oborudovanie/" TargetMode="External"/><Relationship Id="rId6" Type="http://schemas.openxmlformats.org/officeDocument/2006/relationships/image" Target="../media/image33.jpg"/><Relationship Id="rId11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32.png"/><Relationship Id="rId15" Type="http://schemas.openxmlformats.org/officeDocument/2006/relationships/image" Target="../media/image4.png"/><Relationship Id="rId10" Type="http://schemas.openxmlformats.org/officeDocument/2006/relationships/image" Target="../media/image82.jpeg"/><Relationship Id="rId4" Type="http://schemas.openxmlformats.org/officeDocument/2006/relationships/image" Target="../media/image81.png"/><Relationship Id="rId9" Type="http://schemas.openxmlformats.org/officeDocument/2006/relationships/hyperlink" Target="https://www.fdplast.ru/sprav/sertifikati/" TargetMode="External"/><Relationship Id="rId14" Type="http://schemas.openxmlformats.org/officeDocument/2006/relationships/hyperlink" Target="https://www.fdplast.ru/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18" Type="http://schemas.openxmlformats.org/officeDocument/2006/relationships/image" Target="../media/image2.jpeg"/><Relationship Id="rId3" Type="http://schemas.openxmlformats.org/officeDocument/2006/relationships/image" Target="../media/image6.png"/><Relationship Id="rId21" Type="http://schemas.openxmlformats.org/officeDocument/2006/relationships/hyperlink" Target="https://www.fdplast.ru/" TargetMode="External"/><Relationship Id="rId7" Type="http://schemas.openxmlformats.org/officeDocument/2006/relationships/image" Target="../media/image10.png"/><Relationship Id="rId12" Type="http://schemas.openxmlformats.org/officeDocument/2006/relationships/image" Target="../media/image14.png"/><Relationship Id="rId17" Type="http://schemas.openxmlformats.org/officeDocument/2006/relationships/hyperlink" Target="https://www.fdplast.ru/sprav/sertifikati/" TargetMode="External"/><Relationship Id="rId2" Type="http://schemas.openxmlformats.org/officeDocument/2006/relationships/image" Target="../media/image5.png"/><Relationship Id="rId16" Type="http://schemas.openxmlformats.org/officeDocument/2006/relationships/image" Target="../media/image3.jpeg"/><Relationship Id="rId20" Type="http://schemas.openxmlformats.org/officeDocument/2006/relationships/image" Target="../media/image1.png"/><Relationship Id="rId1" Type="http://schemas.openxmlformats.org/officeDocument/2006/relationships/hyperlink" Target="https://www.fdplast.ru/gofrirovannye/fitingi/" TargetMode="External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png"/><Relationship Id="rId15" Type="http://schemas.openxmlformats.org/officeDocument/2006/relationships/hyperlink" Target="https://www.fdplast.ru/assets/files/2021/Tehnicheskii-katalog-sistemy-naruznoy-kanalizazii-2021.pdf" TargetMode="External"/><Relationship Id="rId10" Type="http://schemas.openxmlformats.org/officeDocument/2006/relationships/hyperlink" Target="https://www.fdplast.ru/gofrirovannye/truby/polietilenovye/" TargetMode="External"/><Relationship Id="rId19" Type="http://schemas.openxmlformats.org/officeDocument/2006/relationships/image" Target="../media/image17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6.png"/><Relationship Id="rId22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2.jpeg"/><Relationship Id="rId7" Type="http://schemas.openxmlformats.org/officeDocument/2006/relationships/image" Target="../media/image19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gofrirovannye/truby/polietilenovye/" TargetMode="External"/><Relationship Id="rId11" Type="http://schemas.openxmlformats.org/officeDocument/2006/relationships/image" Target="../media/image4.png"/><Relationship Id="rId5" Type="http://schemas.openxmlformats.org/officeDocument/2006/relationships/image" Target="../media/image3.jpeg"/><Relationship Id="rId10" Type="http://schemas.openxmlformats.org/officeDocument/2006/relationships/hyperlink" Target="https://www.fdplast.ru/" TargetMode="External"/><Relationship Id="rId4" Type="http://schemas.openxmlformats.org/officeDocument/2006/relationships/hyperlink" Target="https://www.fdplast.ru/assets/files/2021/Tehnicheskii-katalog-sistemy-naruznoy-kanalizazii-2021.pdf" TargetMode="External"/><Relationship Id="rId9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13" Type="http://schemas.openxmlformats.org/officeDocument/2006/relationships/image" Target="../media/image26.png"/><Relationship Id="rId18" Type="http://schemas.openxmlformats.org/officeDocument/2006/relationships/hyperlink" Target="https://www.fdplast.ru/" TargetMode="External"/><Relationship Id="rId3" Type="http://schemas.openxmlformats.org/officeDocument/2006/relationships/image" Target="../media/image2.jpeg"/><Relationship Id="rId7" Type="http://schemas.openxmlformats.org/officeDocument/2006/relationships/image" Target="../media/image22.png"/><Relationship Id="rId12" Type="http://schemas.openxmlformats.org/officeDocument/2006/relationships/image" Target="../media/image25.png"/><Relationship Id="rId17" Type="http://schemas.openxmlformats.org/officeDocument/2006/relationships/image" Target="../media/image13.png"/><Relationship Id="rId2" Type="http://schemas.openxmlformats.org/officeDocument/2006/relationships/hyperlink" Target="https://www.fdplast.ru/sprav/sertifikati/" TargetMode="External"/><Relationship Id="rId16" Type="http://schemas.openxmlformats.org/officeDocument/2006/relationships/image" Target="../media/image29.png"/><Relationship Id="rId1" Type="http://schemas.openxmlformats.org/officeDocument/2006/relationships/image" Target="../media/image21.png"/><Relationship Id="rId6" Type="http://schemas.openxmlformats.org/officeDocument/2006/relationships/hyperlink" Target="https://www.fdplast.ru/gofrirovannye/truby/polipropilenovyie/" TargetMode="External"/><Relationship Id="rId11" Type="http://schemas.openxmlformats.org/officeDocument/2006/relationships/image" Target="../media/image24.png"/><Relationship Id="rId5" Type="http://schemas.openxmlformats.org/officeDocument/2006/relationships/image" Target="../media/image3.jpeg"/><Relationship Id="rId15" Type="http://schemas.openxmlformats.org/officeDocument/2006/relationships/image" Target="../media/image28.png"/><Relationship Id="rId10" Type="http://schemas.openxmlformats.org/officeDocument/2006/relationships/image" Target="../media/image23.png"/><Relationship Id="rId19" Type="http://schemas.openxmlformats.org/officeDocument/2006/relationships/image" Target="../media/image4.png"/><Relationship Id="rId4" Type="http://schemas.openxmlformats.org/officeDocument/2006/relationships/hyperlink" Target="https://www.fdplast.ru/assets/files/2021/Tehnicheskii-katalog-sistemy-naruznoy-kanalizazii-2021.pdf" TargetMode="External"/><Relationship Id="rId9" Type="http://schemas.openxmlformats.org/officeDocument/2006/relationships/hyperlink" Target="https://www.fdplast.ru/gofrirovannye/fitingipp/" TargetMode="External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image" Target="../media/image31.png"/><Relationship Id="rId7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image" Target="../media/image30.png"/><Relationship Id="rId1" Type="http://schemas.openxmlformats.org/officeDocument/2006/relationships/hyperlink" Target="https://www.fdplast.ru/spiralnovityie-trubyi/" TargetMode="External"/><Relationship Id="rId6" Type="http://schemas.openxmlformats.org/officeDocument/2006/relationships/image" Target="../media/image2.jpeg"/><Relationship Id="rId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https://www.fdplast.ru/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25.png"/><Relationship Id="rId3" Type="http://schemas.openxmlformats.org/officeDocument/2006/relationships/hyperlink" Target="https://www.fdplast.ru/sprav/sertifikati/" TargetMode="External"/><Relationship Id="rId21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24.png"/><Relationship Id="rId2" Type="http://schemas.openxmlformats.org/officeDocument/2006/relationships/image" Target="../media/image3.jpe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1" Type="http://schemas.openxmlformats.org/officeDocument/2006/relationships/hyperlink" Target="https://www.fdplast.ru/assets/files/2019/Tehnicheskii-katalog-sistemy-naruznoy-kanalizazii-2020.pdf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4.png"/><Relationship Id="rId5" Type="http://schemas.openxmlformats.org/officeDocument/2006/relationships/image" Target="../media/image1.png"/><Relationship Id="rId15" Type="http://schemas.openxmlformats.org/officeDocument/2006/relationships/image" Target="../media/image16.png"/><Relationship Id="rId23" Type="http://schemas.openxmlformats.org/officeDocument/2006/relationships/hyperlink" Target="https://www.fdplast.ru/" TargetMode="External"/><Relationship Id="rId10" Type="http://schemas.openxmlformats.org/officeDocument/2006/relationships/image" Target="../media/image9.png"/><Relationship Id="rId19" Type="http://schemas.openxmlformats.org/officeDocument/2006/relationships/image" Target="../media/image26.png"/><Relationship Id="rId4" Type="http://schemas.openxmlformats.org/officeDocument/2006/relationships/image" Target="../media/image2.jpeg"/><Relationship Id="rId9" Type="http://schemas.openxmlformats.org/officeDocument/2006/relationships/image" Target="../media/image8.png"/><Relationship Id="rId14" Type="http://schemas.openxmlformats.org/officeDocument/2006/relationships/image" Target="../media/image14.png"/><Relationship Id="rId22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39.jpg"/><Relationship Id="rId3" Type="http://schemas.openxmlformats.org/officeDocument/2006/relationships/image" Target="../media/image34.png"/><Relationship Id="rId7" Type="http://schemas.openxmlformats.org/officeDocument/2006/relationships/hyperlink" Target="https://www.fdplast.ru/assets/files/2019/Tehnicheskii-katalog-sistemy-naruznoy-kanalizazii-2020.pdf" TargetMode="External"/><Relationship Id="rId12" Type="http://schemas.openxmlformats.org/officeDocument/2006/relationships/image" Target="../media/image38.jpg"/><Relationship Id="rId2" Type="http://schemas.openxmlformats.org/officeDocument/2006/relationships/image" Target="../media/image33.jpg"/><Relationship Id="rId16" Type="http://schemas.openxmlformats.org/officeDocument/2006/relationships/image" Target="../media/image4.png"/><Relationship Id="rId1" Type="http://schemas.openxmlformats.org/officeDocument/2006/relationships/image" Target="../media/image32.png"/><Relationship Id="rId6" Type="http://schemas.openxmlformats.org/officeDocument/2006/relationships/image" Target="../media/image2.jpeg"/><Relationship Id="rId11" Type="http://schemas.openxmlformats.org/officeDocument/2006/relationships/image" Target="../media/image37.jpg"/><Relationship Id="rId5" Type="http://schemas.openxmlformats.org/officeDocument/2006/relationships/hyperlink" Target="https://www.fdplast.ru/sprav/sertifikati/" TargetMode="External"/><Relationship Id="rId15" Type="http://schemas.openxmlformats.org/officeDocument/2006/relationships/hyperlink" Target="https://www.fdplast.ru/" TargetMode="External"/><Relationship Id="rId10" Type="http://schemas.openxmlformats.org/officeDocument/2006/relationships/image" Target="../media/image36.png"/><Relationship Id="rId4" Type="http://schemas.openxmlformats.org/officeDocument/2006/relationships/image" Target="../media/image35.png"/><Relationship Id="rId9" Type="http://schemas.openxmlformats.org/officeDocument/2006/relationships/hyperlink" Target="https://www.fdplast.ru/gofrirovannye/truby/armirovannye/" TargetMode="External"/><Relationship Id="rId1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drenazhniye-truby/" TargetMode="External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.jpeg"/><Relationship Id="rId11" Type="http://schemas.openxmlformats.org/officeDocument/2006/relationships/image" Target="../media/image4.pn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Relationship Id="rId9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assets/files/2019/Tehnicheskii-katalog-sistemy-naruznoy-kanalizazii-2020.pdf" TargetMode="External"/><Relationship Id="rId13" Type="http://schemas.openxmlformats.org/officeDocument/2006/relationships/image" Target="../media/image52.jpeg"/><Relationship Id="rId18" Type="http://schemas.openxmlformats.org/officeDocument/2006/relationships/image" Target="../media/image57.jpeg"/><Relationship Id="rId3" Type="http://schemas.openxmlformats.org/officeDocument/2006/relationships/image" Target="../media/image45.jpeg"/><Relationship Id="rId21" Type="http://schemas.openxmlformats.org/officeDocument/2006/relationships/image" Target="../media/image60.jpeg"/><Relationship Id="rId7" Type="http://schemas.openxmlformats.org/officeDocument/2006/relationships/image" Target="../media/image48.jpeg"/><Relationship Id="rId12" Type="http://schemas.openxmlformats.org/officeDocument/2006/relationships/image" Target="../media/image51.jpeg"/><Relationship Id="rId17" Type="http://schemas.openxmlformats.org/officeDocument/2006/relationships/image" Target="../media/image56.jpeg"/><Relationship Id="rId2" Type="http://schemas.openxmlformats.org/officeDocument/2006/relationships/image" Target="../media/image44.jpeg"/><Relationship Id="rId16" Type="http://schemas.openxmlformats.org/officeDocument/2006/relationships/image" Target="../media/image55.jpeg"/><Relationship Id="rId20" Type="http://schemas.openxmlformats.org/officeDocument/2006/relationships/image" Target="../media/image59.jpeg"/><Relationship Id="rId1" Type="http://schemas.openxmlformats.org/officeDocument/2006/relationships/image" Target="../media/image43.jpg"/><Relationship Id="rId6" Type="http://schemas.openxmlformats.org/officeDocument/2006/relationships/hyperlink" Target="https://www.fdplast.ru/sprav/sertifikati/" TargetMode="External"/><Relationship Id="rId11" Type="http://schemas.openxmlformats.org/officeDocument/2006/relationships/image" Target="../media/image50.jpeg"/><Relationship Id="rId5" Type="http://schemas.openxmlformats.org/officeDocument/2006/relationships/image" Target="../media/image47.jpeg"/><Relationship Id="rId15" Type="http://schemas.openxmlformats.org/officeDocument/2006/relationships/image" Target="../media/image54.jpeg"/><Relationship Id="rId23" Type="http://schemas.openxmlformats.org/officeDocument/2006/relationships/image" Target="../media/image4.png"/><Relationship Id="rId10" Type="http://schemas.openxmlformats.org/officeDocument/2006/relationships/image" Target="../media/image1.png"/><Relationship Id="rId19" Type="http://schemas.openxmlformats.org/officeDocument/2006/relationships/image" Target="../media/image58.jpeg"/><Relationship Id="rId4" Type="http://schemas.openxmlformats.org/officeDocument/2006/relationships/image" Target="../media/image46.jpeg"/><Relationship Id="rId9" Type="http://schemas.openxmlformats.org/officeDocument/2006/relationships/image" Target="../media/image49.jpeg"/><Relationship Id="rId14" Type="http://schemas.openxmlformats.org/officeDocument/2006/relationships/image" Target="../media/image53.jpeg"/><Relationship Id="rId22" Type="http://schemas.openxmlformats.org/officeDocument/2006/relationships/hyperlink" Target="https://www.fdplas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233083</xdr:rowOff>
    </xdr:from>
    <xdr:to>
      <xdr:col>1</xdr:col>
      <xdr:colOff>4035774</xdr:colOff>
      <xdr:row>7</xdr:row>
      <xdr:rowOff>82450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9458"/>
          <a:ext cx="4683474" cy="697092"/>
        </a:xfrm>
        <a:prstGeom prst="rect">
          <a:avLst/>
        </a:prstGeom>
      </xdr:spPr>
    </xdr:pic>
    <xdr:clientData/>
  </xdr:twoCellAnchor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163262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168758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</xdr:colOff>
      <xdr:row>1</xdr:row>
      <xdr:rowOff>219075</xdr:rowOff>
    </xdr:from>
    <xdr:to>
      <xdr:col>1</xdr:col>
      <xdr:colOff>4133851</xdr:colOff>
      <xdr:row>5</xdr:row>
      <xdr:rowOff>9846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64004"/>
          <a:ext cx="4786993" cy="1369199"/>
        </a:xfrm>
        <a:prstGeom prst="rect">
          <a:avLst/>
        </a:prstGeom>
      </xdr:spPr>
    </xdr:pic>
    <xdr:clientData/>
  </xdr:twoCellAnchor>
  <xdr:twoCellAnchor editAs="absolute">
    <xdr:from>
      <xdr:col>1</xdr:col>
      <xdr:colOff>3202058</xdr:colOff>
      <xdr:row>10</xdr:row>
      <xdr:rowOff>67917</xdr:rowOff>
    </xdr:from>
    <xdr:to>
      <xdr:col>2</xdr:col>
      <xdr:colOff>163582</xdr:colOff>
      <xdr:row>11</xdr:row>
      <xdr:rowOff>85725</xdr:rowOff>
    </xdr:to>
    <xdr:sp macro="" textlink="">
      <xdr:nvSpPr>
        <xdr:cNvPr id="6" name="Волна 5"/>
        <xdr:cNvSpPr/>
      </xdr:nvSpPr>
      <xdr:spPr>
        <a:xfrm>
          <a:off x="3848101" y="3505200"/>
          <a:ext cx="1343024" cy="3905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ТЕПЕРЬ И С РЕЗЬБОЙ</a:t>
          </a:r>
        </a:p>
      </xdr:txBody>
    </xdr:sp>
    <xdr:clientData/>
  </xdr:twoCellAnchor>
  <xdr:twoCellAnchor editAs="absolute">
    <xdr:from>
      <xdr:col>3</xdr:col>
      <xdr:colOff>947945</xdr:colOff>
      <xdr:row>16</xdr:row>
      <xdr:rowOff>79513</xdr:rowOff>
    </xdr:from>
    <xdr:to>
      <xdr:col>4</xdr:col>
      <xdr:colOff>591792</xdr:colOff>
      <xdr:row>17</xdr:row>
      <xdr:rowOff>59221</xdr:rowOff>
    </xdr:to>
    <xdr:sp macro="" textlink="">
      <xdr:nvSpPr>
        <xdr:cNvPr id="7" name="Волна 6"/>
        <xdr:cNvSpPr/>
      </xdr:nvSpPr>
      <xdr:spPr>
        <a:xfrm>
          <a:off x="6886575" y="5753100"/>
          <a:ext cx="762000" cy="3524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471627</xdr:colOff>
      <xdr:row>53</xdr:row>
      <xdr:rowOff>101726</xdr:rowOff>
    </xdr:from>
    <xdr:to>
      <xdr:col>0</xdr:col>
      <xdr:colOff>1806779</xdr:colOff>
      <xdr:row>56</xdr:row>
      <xdr:rowOff>299507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627" y="158465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114</xdr:row>
      <xdr:rowOff>40340</xdr:rowOff>
    </xdr:from>
    <xdr:to>
      <xdr:col>0</xdr:col>
      <xdr:colOff>1753137</xdr:colOff>
      <xdr:row>118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119</xdr:row>
      <xdr:rowOff>43777</xdr:rowOff>
    </xdr:from>
    <xdr:to>
      <xdr:col>0</xdr:col>
      <xdr:colOff>1808947</xdr:colOff>
      <xdr:row>123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89</xdr:row>
      <xdr:rowOff>21850</xdr:rowOff>
    </xdr:from>
    <xdr:to>
      <xdr:col>0</xdr:col>
      <xdr:colOff>1916481</xdr:colOff>
      <xdr:row>96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79</xdr:row>
      <xdr:rowOff>183495</xdr:rowOff>
    </xdr:from>
    <xdr:to>
      <xdr:col>0</xdr:col>
      <xdr:colOff>2073364</xdr:colOff>
      <xdr:row>84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61</xdr:row>
      <xdr:rowOff>62748</xdr:rowOff>
    </xdr:from>
    <xdr:to>
      <xdr:col>0</xdr:col>
      <xdr:colOff>2105025</xdr:colOff>
      <xdr:row>68</xdr:row>
      <xdr:rowOff>162486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083923"/>
          <a:ext cx="1623347" cy="1499913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1</xdr:row>
      <xdr:rowOff>250250</xdr:rowOff>
    </xdr:from>
    <xdr:to>
      <xdr:col>7</xdr:col>
      <xdr:colOff>835907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488375"/>
          <a:ext cx="626357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214028</xdr:rowOff>
    </xdr:from>
    <xdr:to>
      <xdr:col>1</xdr:col>
      <xdr:colOff>2297205</xdr:colOff>
      <xdr:row>7</xdr:row>
      <xdr:rowOff>71703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1828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99</xdr:row>
      <xdr:rowOff>147639</xdr:rowOff>
    </xdr:from>
    <xdr:to>
      <xdr:col>0</xdr:col>
      <xdr:colOff>2016917</xdr:colOff>
      <xdr:row>109</xdr:row>
      <xdr:rowOff>29899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3037464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171450</xdr:rowOff>
    </xdr:from>
    <xdr:to>
      <xdr:col>1</xdr:col>
      <xdr:colOff>2400300</xdr:colOff>
      <xdr:row>4</xdr:row>
      <xdr:rowOff>314646</xdr:rowOff>
    </xdr:to>
    <xdr:pic>
      <xdr:nvPicPr>
        <xdr:cNvPr id="24" name="Рисунок 23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575"/>
          <a:ext cx="4781550" cy="13528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200025</xdr:rowOff>
    </xdr:from>
    <xdr:to>
      <xdr:col>1</xdr:col>
      <xdr:colOff>2302808</xdr:colOff>
      <xdr:row>7</xdr:row>
      <xdr:rowOff>59941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825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171450</xdr:rowOff>
    </xdr:from>
    <xdr:to>
      <xdr:col>1</xdr:col>
      <xdr:colOff>2400300</xdr:colOff>
      <xdr:row>4</xdr:row>
      <xdr:rowOff>314646</xdr:rowOff>
    </xdr:to>
    <xdr:pic>
      <xdr:nvPicPr>
        <xdr:cNvPr id="13" name="Рисунок 12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575"/>
          <a:ext cx="4781550" cy="13528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190500</xdr:rowOff>
    </xdr:from>
    <xdr:to>
      <xdr:col>1</xdr:col>
      <xdr:colOff>2302808</xdr:colOff>
      <xdr:row>7</xdr:row>
      <xdr:rowOff>50416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3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2400300</xdr:colOff>
      <xdr:row>4</xdr:row>
      <xdr:rowOff>305121</xdr:rowOff>
    </xdr:to>
    <xdr:pic>
      <xdr:nvPicPr>
        <xdr:cNvPr id="10" name="Рисунок 9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050"/>
          <a:ext cx="4781550" cy="13528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6</xdr:col>
      <xdr:colOff>209550</xdr:colOff>
      <xdr:row>1</xdr:row>
      <xdr:rowOff>238125</xdr:rowOff>
    </xdr:from>
    <xdr:to>
      <xdr:col>6</xdr:col>
      <xdr:colOff>835907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0" y="476250"/>
          <a:ext cx="626357" cy="89775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4</xdr:row>
      <xdr:rowOff>209550</xdr:rowOff>
    </xdr:from>
    <xdr:to>
      <xdr:col>1</xdr:col>
      <xdr:colOff>2302808</xdr:colOff>
      <xdr:row>7</xdr:row>
      <xdr:rowOff>69466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180975</xdr:rowOff>
    </xdr:from>
    <xdr:to>
      <xdr:col>1</xdr:col>
      <xdr:colOff>2400300</xdr:colOff>
      <xdr:row>5</xdr:row>
      <xdr:rowOff>321</xdr:rowOff>
    </xdr:to>
    <xdr:pic>
      <xdr:nvPicPr>
        <xdr:cNvPr id="13" name="Рисунок 12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"/>
          <a:ext cx="4781550" cy="13528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46</xdr:row>
      <xdr:rowOff>171450</xdr:rowOff>
    </xdr:from>
    <xdr:to>
      <xdr:col>0</xdr:col>
      <xdr:colOff>1962150</xdr:colOff>
      <xdr:row>56</xdr:row>
      <xdr:rowOff>9525</xdr:rowOff>
    </xdr:to>
    <xdr:pic>
      <xdr:nvPicPr>
        <xdr:cNvPr id="9" name="Рисунок 8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849350"/>
          <a:ext cx="1771650" cy="1771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53</xdr:row>
      <xdr:rowOff>123262</xdr:rowOff>
    </xdr:from>
    <xdr:to>
      <xdr:col>0</xdr:col>
      <xdr:colOff>2196354</xdr:colOff>
      <xdr:row>64</xdr:row>
      <xdr:rowOff>187152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121023</xdr:rowOff>
    </xdr:from>
    <xdr:to>
      <xdr:col>0</xdr:col>
      <xdr:colOff>2229970</xdr:colOff>
      <xdr:row>76</xdr:row>
      <xdr:rowOff>39235</xdr:rowOff>
    </xdr:to>
    <xdr:pic>
      <xdr:nvPicPr>
        <xdr:cNvPr id="4" name="Рисунок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89646</xdr:rowOff>
    </xdr:from>
    <xdr:to>
      <xdr:col>0</xdr:col>
      <xdr:colOff>2241177</xdr:colOff>
      <xdr:row>88</xdr:row>
      <xdr:rowOff>19065</xdr:rowOff>
    </xdr:to>
    <xdr:pic>
      <xdr:nvPicPr>
        <xdr:cNvPr id="5" name="Рисунок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89646</xdr:rowOff>
    </xdr:from>
    <xdr:to>
      <xdr:col>0</xdr:col>
      <xdr:colOff>2173941</xdr:colOff>
      <xdr:row>100</xdr:row>
      <xdr:rowOff>153536</xdr:rowOff>
    </xdr:to>
    <xdr:pic>
      <xdr:nvPicPr>
        <xdr:cNvPr id="6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101</xdr:row>
      <xdr:rowOff>79563</xdr:rowOff>
    </xdr:from>
    <xdr:to>
      <xdr:col>0</xdr:col>
      <xdr:colOff>2218760</xdr:colOff>
      <xdr:row>112</xdr:row>
      <xdr:rowOff>177068</xdr:rowOff>
    </xdr:to>
    <xdr:pic>
      <xdr:nvPicPr>
        <xdr:cNvPr id="7" name="Рисунок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113</xdr:row>
      <xdr:rowOff>93010</xdr:rowOff>
    </xdr:from>
    <xdr:to>
      <xdr:col>0</xdr:col>
      <xdr:colOff>2114550</xdr:colOff>
      <xdr:row>124</xdr:row>
      <xdr:rowOff>56208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125</xdr:row>
      <xdr:rowOff>34179</xdr:rowOff>
    </xdr:from>
    <xdr:to>
      <xdr:col>0</xdr:col>
      <xdr:colOff>2143125</xdr:colOff>
      <xdr:row>135</xdr:row>
      <xdr:rowOff>95312</xdr:rowOff>
    </xdr:to>
    <xdr:pic>
      <xdr:nvPicPr>
        <xdr:cNvPr id="9" name="Рисунок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142</xdr:row>
      <xdr:rowOff>128116</xdr:rowOff>
    </xdr:from>
    <xdr:to>
      <xdr:col>0</xdr:col>
      <xdr:colOff>1993717</xdr:colOff>
      <xdr:row>150</xdr:row>
      <xdr:rowOff>142875</xdr:rowOff>
    </xdr:to>
    <xdr:pic>
      <xdr:nvPicPr>
        <xdr:cNvPr id="10" name="Рисунок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0794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200</xdr:row>
      <xdr:rowOff>163737</xdr:rowOff>
    </xdr:from>
    <xdr:to>
      <xdr:col>1</xdr:col>
      <xdr:colOff>182524</xdr:colOff>
      <xdr:row>210</xdr:row>
      <xdr:rowOff>10631</xdr:rowOff>
    </xdr:to>
    <xdr:pic>
      <xdr:nvPicPr>
        <xdr:cNvPr id="14" name="Рисунок 13">
          <a:hlinkClick xmlns:r="http://schemas.openxmlformats.org/officeDocument/2006/relationships" r:id="rId1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386777</xdr:colOff>
      <xdr:row>175</xdr:row>
      <xdr:rowOff>105897</xdr:rowOff>
    </xdr:from>
    <xdr:to>
      <xdr:col>0</xdr:col>
      <xdr:colOff>1952625</xdr:colOff>
      <xdr:row>183</xdr:row>
      <xdr:rowOff>147745</xdr:rowOff>
    </xdr:to>
    <xdr:pic>
      <xdr:nvPicPr>
        <xdr:cNvPr id="15" name="Рисунок 1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77" y="358532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229</xdr:row>
      <xdr:rowOff>53228</xdr:rowOff>
    </xdr:from>
    <xdr:to>
      <xdr:col>0</xdr:col>
      <xdr:colOff>1724326</xdr:colOff>
      <xdr:row>234</xdr:row>
      <xdr:rowOff>102331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5182678"/>
          <a:ext cx="1457626" cy="1439753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159</xdr:row>
      <xdr:rowOff>147639</xdr:rowOff>
    </xdr:from>
    <xdr:to>
      <xdr:col>0</xdr:col>
      <xdr:colOff>2016917</xdr:colOff>
      <xdr:row>169</xdr:row>
      <xdr:rowOff>29899</xdr:rowOff>
    </xdr:to>
    <xdr:pic>
      <xdr:nvPicPr>
        <xdr:cNvPr id="12" name="Рисунок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2846964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230234</xdr:rowOff>
    </xdr:from>
    <xdr:to>
      <xdr:col>1</xdr:col>
      <xdr:colOff>2297205</xdr:colOff>
      <xdr:row>7</xdr:row>
      <xdr:rowOff>87909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80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200025</xdr:rowOff>
    </xdr:from>
    <xdr:to>
      <xdr:col>1</xdr:col>
      <xdr:colOff>2400300</xdr:colOff>
      <xdr:row>5</xdr:row>
      <xdr:rowOff>19371</xdr:rowOff>
    </xdr:to>
    <xdr:pic>
      <xdr:nvPicPr>
        <xdr:cNvPr id="22" name="Рисунок 21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150"/>
          <a:ext cx="4781550" cy="13528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219075</xdr:rowOff>
    </xdr:from>
    <xdr:to>
      <xdr:col>1</xdr:col>
      <xdr:colOff>2302808</xdr:colOff>
      <xdr:row>7</xdr:row>
      <xdr:rowOff>78991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6875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190500</xdr:rowOff>
    </xdr:from>
    <xdr:to>
      <xdr:col>1</xdr:col>
      <xdr:colOff>2400300</xdr:colOff>
      <xdr:row>5</xdr:row>
      <xdr:rowOff>9846</xdr:rowOff>
    </xdr:to>
    <xdr:pic>
      <xdr:nvPicPr>
        <xdr:cNvPr id="9" name="Рисунок 8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625"/>
          <a:ext cx="4781550" cy="13528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209</xdr:row>
      <xdr:rowOff>0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28574</xdr:rowOff>
    </xdr:from>
    <xdr:to>
      <xdr:col>0</xdr:col>
      <xdr:colOff>2281754</xdr:colOff>
      <xdr:row>80</xdr:row>
      <xdr:rowOff>2197</xdr:rowOff>
    </xdr:to>
    <xdr:pic>
      <xdr:nvPicPr>
        <xdr:cNvPr id="15" name="Рисунок 1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9524</xdr:rowOff>
    </xdr:from>
    <xdr:to>
      <xdr:col>0</xdr:col>
      <xdr:colOff>2281754</xdr:colOff>
      <xdr:row>97</xdr:row>
      <xdr:rowOff>180974</xdr:rowOff>
    </xdr:to>
    <xdr:pic>
      <xdr:nvPicPr>
        <xdr:cNvPr id="16" name="Рисунок 1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209550</xdr:rowOff>
    </xdr:from>
    <xdr:to>
      <xdr:col>1</xdr:col>
      <xdr:colOff>2302808</xdr:colOff>
      <xdr:row>7</xdr:row>
      <xdr:rowOff>69466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4684058" cy="69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176212</xdr:rowOff>
    </xdr:from>
    <xdr:ext cx="2400300" cy="2400300"/>
    <xdr:pic>
      <xdr:nvPicPr>
        <xdr:cNvPr id="18" name="Рисунок 1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2381250" cy="2390775"/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5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76200</xdr:rowOff>
    </xdr:from>
    <xdr:ext cx="2381250" cy="2381250"/>
    <xdr:pic>
      <xdr:nvPicPr>
        <xdr:cNvPr id="20" name="Рисунок 19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707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181</xdr:row>
      <xdr:rowOff>104776</xdr:rowOff>
    </xdr:from>
    <xdr:ext cx="2200274" cy="2200274"/>
    <xdr:pic>
      <xdr:nvPicPr>
        <xdr:cNvPr id="21" name="Рисунок 20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6937951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195</xdr:row>
      <xdr:rowOff>114301</xdr:rowOff>
    </xdr:from>
    <xdr:ext cx="2190749" cy="2190749"/>
    <xdr:pic>
      <xdr:nvPicPr>
        <xdr:cNvPr id="22" name="Рисунок 21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787676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85725</xdr:rowOff>
    </xdr:from>
    <xdr:ext cx="2362200" cy="2362200"/>
    <xdr:pic>
      <xdr:nvPicPr>
        <xdr:cNvPr id="23" name="Рисунок 22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16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166</xdr:row>
      <xdr:rowOff>66676</xdr:rowOff>
    </xdr:from>
    <xdr:ext cx="2352674" cy="2352674"/>
    <xdr:pic>
      <xdr:nvPicPr>
        <xdr:cNvPr id="24" name="Рисунок 23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8025051"/>
          <a:ext cx="2352674" cy="2352674"/>
        </a:xfrm>
        <a:prstGeom prst="rect">
          <a:avLst/>
        </a:prstGeom>
      </xdr:spPr>
    </xdr:pic>
    <xdr:clientData/>
  </xdr:oneCellAnchor>
  <xdr:twoCellAnchor editAs="oneCell">
    <xdr:from>
      <xdr:col>0</xdr:col>
      <xdr:colOff>215649</xdr:colOff>
      <xdr:row>218</xdr:row>
      <xdr:rowOff>163737</xdr:rowOff>
    </xdr:from>
    <xdr:to>
      <xdr:col>1</xdr:col>
      <xdr:colOff>182524</xdr:colOff>
      <xdr:row>228</xdr:row>
      <xdr:rowOff>29681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40721187"/>
          <a:ext cx="2348125" cy="17518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2400300</xdr:colOff>
      <xdr:row>4</xdr:row>
      <xdr:rowOff>305121</xdr:rowOff>
    </xdr:to>
    <xdr:pic>
      <xdr:nvPicPr>
        <xdr:cNvPr id="26" name="Рисунок 25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050"/>
          <a:ext cx="4781550" cy="13528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107</xdr:row>
      <xdr:rowOff>66675</xdr:rowOff>
    </xdr:from>
    <xdr:to>
      <xdr:col>0</xdr:col>
      <xdr:colOff>2009775</xdr:colOff>
      <xdr:row>117</xdr:row>
      <xdr:rowOff>152400</xdr:rowOff>
    </xdr:to>
    <xdr:pic>
      <xdr:nvPicPr>
        <xdr:cNvPr id="13" name="Рисунок 1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449800"/>
          <a:ext cx="1990725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28576</xdr:rowOff>
    </xdr:from>
    <xdr:to>
      <xdr:col>0</xdr:col>
      <xdr:colOff>1667396</xdr:colOff>
      <xdr:row>23</xdr:row>
      <xdr:rowOff>171451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333876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152401</xdr:rowOff>
    </xdr:from>
    <xdr:to>
      <xdr:col>0</xdr:col>
      <xdr:colOff>1657871</xdr:colOff>
      <xdr:row>35</xdr:row>
      <xdr:rowOff>95251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53201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104775</xdr:rowOff>
    </xdr:from>
    <xdr:to>
      <xdr:col>0</xdr:col>
      <xdr:colOff>1657871</xdr:colOff>
      <xdr:row>46</xdr:row>
      <xdr:rowOff>47625</xdr:rowOff>
    </xdr:to>
    <xdr:pic>
      <xdr:nvPicPr>
        <xdr:cNvPr id="4" name="Рисунок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106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57150</xdr:rowOff>
    </xdr:from>
    <xdr:to>
      <xdr:col>0</xdr:col>
      <xdr:colOff>1657871</xdr:colOff>
      <xdr:row>57</xdr:row>
      <xdr:rowOff>0</xdr:rowOff>
    </xdr:to>
    <xdr:pic>
      <xdr:nvPicPr>
        <xdr:cNvPr id="5" name="Рисунок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680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219075</xdr:rowOff>
    </xdr:from>
    <xdr:to>
      <xdr:col>1</xdr:col>
      <xdr:colOff>2497230</xdr:colOff>
      <xdr:row>7</xdr:row>
      <xdr:rowOff>76750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6875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1</xdr:row>
      <xdr:rowOff>228600</xdr:rowOff>
    </xdr:from>
    <xdr:to>
      <xdr:col>7</xdr:col>
      <xdr:colOff>982570</xdr:colOff>
      <xdr:row>3</xdr:row>
      <xdr:rowOff>232673</xdr:rowOff>
    </xdr:to>
    <xdr:pic>
      <xdr:nvPicPr>
        <xdr:cNvPr id="8" name="Рисунок 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550" y="466725"/>
          <a:ext cx="639670" cy="89942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8</xdr:col>
      <xdr:colOff>219075</xdr:colOff>
      <xdr:row>1</xdr:row>
      <xdr:rowOff>228600</xdr:rowOff>
    </xdr:from>
    <xdr:to>
      <xdr:col>8</xdr:col>
      <xdr:colOff>861307</xdr:colOff>
      <xdr:row>3</xdr:row>
      <xdr:rowOff>236294</xdr:rowOff>
    </xdr:to>
    <xdr:pic>
      <xdr:nvPicPr>
        <xdr:cNvPr id="9" name="Рисунок 8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5" y="466725"/>
          <a:ext cx="642232" cy="90304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absolute">
    <xdr:from>
      <xdr:col>6</xdr:col>
      <xdr:colOff>0</xdr:colOff>
      <xdr:row>8</xdr:row>
      <xdr:rowOff>104775</xdr:rowOff>
    </xdr:from>
    <xdr:to>
      <xdr:col>7</xdr:col>
      <xdr:colOff>1047749</xdr:colOff>
      <xdr:row>9</xdr:row>
      <xdr:rowOff>276225</xdr:rowOff>
    </xdr:to>
    <xdr:sp macro="" textlink="">
      <xdr:nvSpPr>
        <xdr:cNvPr id="10" name="Волна 9"/>
        <xdr:cNvSpPr/>
      </xdr:nvSpPr>
      <xdr:spPr>
        <a:xfrm>
          <a:off x="7734300" y="2505075"/>
          <a:ext cx="1562099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ТЕПЕРЬ</a:t>
          </a:r>
          <a:r>
            <a:rPr lang="ru-RU" sz="1200" b="1" baseline="0"/>
            <a:t> И С РЕЗЬБОЙ</a:t>
          </a:r>
          <a:endParaRPr lang="ru-RU" sz="1200" b="1"/>
        </a:p>
      </xdr:txBody>
    </xdr:sp>
    <xdr:clientData/>
  </xdr:twoCellAnchor>
  <xdr:oneCellAnchor>
    <xdr:from>
      <xdr:col>0</xdr:col>
      <xdr:colOff>0</xdr:colOff>
      <xdr:row>84</xdr:row>
      <xdr:rowOff>123825</xdr:rowOff>
    </xdr:from>
    <xdr:ext cx="1657871" cy="1466850"/>
    <xdr:pic>
      <xdr:nvPicPr>
        <xdr:cNvPr id="11" name="Рисунок 10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49200"/>
          <a:ext cx="1657871" cy="1466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28575</xdr:rowOff>
    </xdr:from>
    <xdr:ext cx="1657871" cy="1466850"/>
    <xdr:pic>
      <xdr:nvPicPr>
        <xdr:cNvPr id="12" name="Рисунок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77975"/>
          <a:ext cx="1657871" cy="146685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</xdr:row>
      <xdr:rowOff>171450</xdr:rowOff>
    </xdr:from>
    <xdr:to>
      <xdr:col>2</xdr:col>
      <xdr:colOff>85725</xdr:colOff>
      <xdr:row>4</xdr:row>
      <xdr:rowOff>314646</xdr:rowOff>
    </xdr:to>
    <xdr:pic>
      <xdr:nvPicPr>
        <xdr:cNvPr id="14" name="Рисунок 13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575"/>
          <a:ext cx="4781550" cy="13528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14" name="Рисунок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928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15" name="Рисунок 1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909" y="480969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192134</xdr:rowOff>
    </xdr:from>
    <xdr:to>
      <xdr:col>1</xdr:col>
      <xdr:colOff>2297205</xdr:colOff>
      <xdr:row>7</xdr:row>
      <xdr:rowOff>49809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99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15</xdr:row>
      <xdr:rowOff>123262</xdr:rowOff>
    </xdr:from>
    <xdr:to>
      <xdr:col>0</xdr:col>
      <xdr:colOff>2196354</xdr:colOff>
      <xdr:row>26</xdr:row>
      <xdr:rowOff>187152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1991412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121023</xdr:rowOff>
    </xdr:from>
    <xdr:to>
      <xdr:col>0</xdr:col>
      <xdr:colOff>2229970</xdr:colOff>
      <xdr:row>38</xdr:row>
      <xdr:rowOff>39235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84673"/>
          <a:ext cx="2229970" cy="221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89646</xdr:rowOff>
    </xdr:from>
    <xdr:to>
      <xdr:col>0</xdr:col>
      <xdr:colOff>2241177</xdr:colOff>
      <xdr:row>50</xdr:row>
      <xdr:rowOff>19065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48821"/>
          <a:ext cx="2241177" cy="22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89646</xdr:rowOff>
    </xdr:from>
    <xdr:to>
      <xdr:col>0</xdr:col>
      <xdr:colOff>2173941</xdr:colOff>
      <xdr:row>62</xdr:row>
      <xdr:rowOff>153536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44371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63</xdr:row>
      <xdr:rowOff>79563</xdr:rowOff>
    </xdr:from>
    <xdr:to>
      <xdr:col>0</xdr:col>
      <xdr:colOff>2218760</xdr:colOff>
      <xdr:row>74</xdr:row>
      <xdr:rowOff>177068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129813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75</xdr:row>
      <xdr:rowOff>93010</xdr:rowOff>
    </xdr:from>
    <xdr:to>
      <xdr:col>0</xdr:col>
      <xdr:colOff>2114550</xdr:colOff>
      <xdr:row>86</xdr:row>
      <xdr:rowOff>56208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438785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87</xdr:row>
      <xdr:rowOff>34179</xdr:rowOff>
    </xdr:from>
    <xdr:to>
      <xdr:col>0</xdr:col>
      <xdr:colOff>2143125</xdr:colOff>
      <xdr:row>97</xdr:row>
      <xdr:rowOff>95312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5675479"/>
          <a:ext cx="1978959" cy="19661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104</xdr:row>
      <xdr:rowOff>128116</xdr:rowOff>
    </xdr:from>
    <xdr:to>
      <xdr:col>0</xdr:col>
      <xdr:colOff>1993717</xdr:colOff>
      <xdr:row>112</xdr:row>
      <xdr:rowOff>142875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0794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386777</xdr:colOff>
      <xdr:row>137</xdr:row>
      <xdr:rowOff>105897</xdr:rowOff>
    </xdr:from>
    <xdr:to>
      <xdr:col>0</xdr:col>
      <xdr:colOff>1952625</xdr:colOff>
      <xdr:row>145</xdr:row>
      <xdr:rowOff>157270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77" y="358532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121</xdr:row>
      <xdr:rowOff>147639</xdr:rowOff>
    </xdr:from>
    <xdr:to>
      <xdr:col>0</xdr:col>
      <xdr:colOff>2016917</xdr:colOff>
      <xdr:row>131</xdr:row>
      <xdr:rowOff>39424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3037464"/>
          <a:ext cx="1790698" cy="178726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153</xdr:row>
      <xdr:rowOff>176212</xdr:rowOff>
    </xdr:from>
    <xdr:ext cx="2400300" cy="2400300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183</xdr:row>
      <xdr:rowOff>0</xdr:rowOff>
    </xdr:from>
    <xdr:ext cx="2381250" cy="2390775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13100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197</xdr:row>
      <xdr:rowOff>76200</xdr:rowOff>
    </xdr:from>
    <xdr:ext cx="2381250" cy="2381250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6582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226</xdr:row>
      <xdr:rowOff>104776</xdr:rowOff>
    </xdr:from>
    <xdr:ext cx="2200274" cy="2200274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6937951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240</xdr:row>
      <xdr:rowOff>114301</xdr:rowOff>
    </xdr:from>
    <xdr:ext cx="2190749" cy="2190749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9433501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169</xdr:row>
      <xdr:rowOff>85725</xdr:rowOff>
    </xdr:from>
    <xdr:ext cx="2362200" cy="2362200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223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211</xdr:row>
      <xdr:rowOff>66676</xdr:rowOff>
    </xdr:from>
    <xdr:ext cx="2352674" cy="2352674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032826"/>
          <a:ext cx="2352674" cy="235267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</xdr:row>
      <xdr:rowOff>171450</xdr:rowOff>
    </xdr:from>
    <xdr:to>
      <xdr:col>1</xdr:col>
      <xdr:colOff>2400300</xdr:colOff>
      <xdr:row>4</xdr:row>
      <xdr:rowOff>314646</xdr:rowOff>
    </xdr:to>
    <xdr:pic>
      <xdr:nvPicPr>
        <xdr:cNvPr id="24" name="Рисунок 2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575"/>
          <a:ext cx="4781550" cy="13528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209550</xdr:rowOff>
    </xdr:from>
    <xdr:to>
      <xdr:col>1</xdr:col>
      <xdr:colOff>2302808</xdr:colOff>
      <xdr:row>7</xdr:row>
      <xdr:rowOff>69466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200025</xdr:rowOff>
    </xdr:from>
    <xdr:to>
      <xdr:col>1</xdr:col>
      <xdr:colOff>2400300</xdr:colOff>
      <xdr:row>5</xdr:row>
      <xdr:rowOff>19371</xdr:rowOff>
    </xdr:to>
    <xdr:pic>
      <xdr:nvPicPr>
        <xdr:cNvPr id="14" name="Рисунок 13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150"/>
          <a:ext cx="4781550" cy="13528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0</xdr:rowOff>
    </xdr:from>
    <xdr:to>
      <xdr:col>0</xdr:col>
      <xdr:colOff>2047547</xdr:colOff>
      <xdr:row>23</xdr:row>
      <xdr:rowOff>48744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23</xdr:row>
      <xdr:rowOff>133350</xdr:rowOff>
    </xdr:from>
    <xdr:to>
      <xdr:col>0</xdr:col>
      <xdr:colOff>1990725</xdr:colOff>
      <xdr:row>28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7581900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200025</xdr:rowOff>
    </xdr:from>
    <xdr:to>
      <xdr:col>0</xdr:col>
      <xdr:colOff>2054264</xdr:colOff>
      <xdr:row>17</xdr:row>
      <xdr:rowOff>542925</xdr:rowOff>
    </xdr:to>
    <xdr:pic>
      <xdr:nvPicPr>
        <xdr:cNvPr id="2" name="Рисунок 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143375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209550</xdr:rowOff>
    </xdr:from>
    <xdr:to>
      <xdr:col>1</xdr:col>
      <xdr:colOff>2302808</xdr:colOff>
      <xdr:row>7</xdr:row>
      <xdr:rowOff>69466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200025</xdr:rowOff>
    </xdr:from>
    <xdr:to>
      <xdr:col>1</xdr:col>
      <xdr:colOff>2400300</xdr:colOff>
      <xdr:row>5</xdr:row>
      <xdr:rowOff>19371</xdr:rowOff>
    </xdr:to>
    <xdr:pic>
      <xdr:nvPicPr>
        <xdr:cNvPr id="13" name="Рисунок 12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150"/>
          <a:ext cx="4781550" cy="13528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115</xdr:row>
      <xdr:rowOff>162951</xdr:rowOff>
    </xdr:from>
    <xdr:to>
      <xdr:col>0</xdr:col>
      <xdr:colOff>2253197</xdr:colOff>
      <xdr:row>125</xdr:row>
      <xdr:rowOff>9525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490676"/>
          <a:ext cx="2157947" cy="2532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419099</xdr:colOff>
      <xdr:row>107</xdr:row>
      <xdr:rowOff>161925</xdr:rowOff>
    </xdr:from>
    <xdr:to>
      <xdr:col>0</xdr:col>
      <xdr:colOff>2066924</xdr:colOff>
      <xdr:row>113</xdr:row>
      <xdr:rowOff>166414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9" y="29003625"/>
          <a:ext cx="1647825" cy="1928539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99</xdr:row>
      <xdr:rowOff>17278</xdr:rowOff>
    </xdr:from>
    <xdr:to>
      <xdr:col>0</xdr:col>
      <xdr:colOff>1666875</xdr:colOff>
      <xdr:row>105</xdr:row>
      <xdr:rowOff>281611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6334853"/>
          <a:ext cx="1200149" cy="222648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88</xdr:row>
      <xdr:rowOff>130703</xdr:rowOff>
    </xdr:from>
    <xdr:to>
      <xdr:col>0</xdr:col>
      <xdr:colOff>1941507</xdr:colOff>
      <xdr:row>96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3009753"/>
          <a:ext cx="1570032" cy="195527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79</xdr:row>
      <xdr:rowOff>19049</xdr:rowOff>
    </xdr:from>
    <xdr:to>
      <xdr:col>0</xdr:col>
      <xdr:colOff>1941161</xdr:colOff>
      <xdr:row>86</xdr:row>
      <xdr:rowOff>133349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0602574"/>
          <a:ext cx="1598261" cy="19526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</xdr:row>
      <xdr:rowOff>257175</xdr:rowOff>
    </xdr:from>
    <xdr:to>
      <xdr:col>5</xdr:col>
      <xdr:colOff>830170</xdr:colOff>
      <xdr:row>3</xdr:row>
      <xdr:rowOff>261248</xdr:rowOff>
    </xdr:to>
    <xdr:pic>
      <xdr:nvPicPr>
        <xdr:cNvPr id="17" name="Рисунок 16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35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</xdr:row>
      <xdr:rowOff>250250</xdr:rowOff>
    </xdr:from>
    <xdr:to>
      <xdr:col>6</xdr:col>
      <xdr:colOff>778757</xdr:colOff>
      <xdr:row>3</xdr:row>
      <xdr:rowOff>257944</xdr:rowOff>
    </xdr:to>
    <xdr:pic>
      <xdr:nvPicPr>
        <xdr:cNvPr id="18" name="Рисунок 17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488375"/>
          <a:ext cx="626357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204503</xdr:rowOff>
    </xdr:from>
    <xdr:to>
      <xdr:col>1</xdr:col>
      <xdr:colOff>2297205</xdr:colOff>
      <xdr:row>7</xdr:row>
      <xdr:rowOff>62178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2303"/>
          <a:ext cx="4678455" cy="695875"/>
        </a:xfrm>
        <a:prstGeom prst="rect">
          <a:avLst/>
        </a:prstGeom>
      </xdr:spPr>
    </xdr:pic>
    <xdr:clientData/>
  </xdr:twoCellAnchor>
  <xdr:twoCellAnchor editAs="absolute">
    <xdr:from>
      <xdr:col>4</xdr:col>
      <xdr:colOff>400050</xdr:colOff>
      <xdr:row>8</xdr:row>
      <xdr:rowOff>66675</xdr:rowOff>
    </xdr:from>
    <xdr:to>
      <xdr:col>4</xdr:col>
      <xdr:colOff>1562100</xdr:colOff>
      <xdr:row>9</xdr:row>
      <xdr:rowOff>238125</xdr:rowOff>
    </xdr:to>
    <xdr:sp macro="" textlink="">
      <xdr:nvSpPr>
        <xdr:cNvPr id="21" name="Волна 20"/>
        <xdr:cNvSpPr/>
      </xdr:nvSpPr>
      <xdr:spPr>
        <a:xfrm>
          <a:off x="6696075" y="2466975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twoCellAnchor editAs="oneCell">
    <xdr:from>
      <xdr:col>0</xdr:col>
      <xdr:colOff>514351</xdr:colOff>
      <xdr:row>16</xdr:row>
      <xdr:rowOff>123825</xdr:rowOff>
    </xdr:from>
    <xdr:to>
      <xdr:col>0</xdr:col>
      <xdr:colOff>2019301</xdr:colOff>
      <xdr:row>23</xdr:row>
      <xdr:rowOff>181391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4448175"/>
          <a:ext cx="1504950" cy="189589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25</xdr:row>
      <xdr:rowOff>66675</xdr:rowOff>
    </xdr:from>
    <xdr:to>
      <xdr:col>0</xdr:col>
      <xdr:colOff>1896249</xdr:colOff>
      <xdr:row>32</xdr:row>
      <xdr:rowOff>171450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86550"/>
          <a:ext cx="1505724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34</xdr:row>
      <xdr:rowOff>112167</xdr:rowOff>
    </xdr:from>
    <xdr:to>
      <xdr:col>0</xdr:col>
      <xdr:colOff>2143125</xdr:colOff>
      <xdr:row>41</xdr:row>
      <xdr:rowOff>171449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170442"/>
          <a:ext cx="1647825" cy="189760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152400</xdr:rowOff>
    </xdr:from>
    <xdr:to>
      <xdr:col>0</xdr:col>
      <xdr:colOff>2061225</xdr:colOff>
      <xdr:row>50</xdr:row>
      <xdr:rowOff>161924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506200"/>
          <a:ext cx="1546875" cy="184784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52</xdr:row>
      <xdr:rowOff>19050</xdr:rowOff>
    </xdr:from>
    <xdr:to>
      <xdr:col>0</xdr:col>
      <xdr:colOff>2019300</xdr:colOff>
      <xdr:row>59</xdr:row>
      <xdr:rowOff>632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916025"/>
          <a:ext cx="1619250" cy="193420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60</xdr:row>
      <xdr:rowOff>8362</xdr:rowOff>
    </xdr:from>
    <xdr:to>
      <xdr:col>0</xdr:col>
      <xdr:colOff>2069550</xdr:colOff>
      <xdr:row>67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16105612"/>
          <a:ext cx="1707601" cy="187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68</xdr:row>
      <xdr:rowOff>233634</xdr:rowOff>
    </xdr:from>
    <xdr:to>
      <xdr:col>0</xdr:col>
      <xdr:colOff>2171700</xdr:colOff>
      <xdr:row>76</xdr:row>
      <xdr:rowOff>32187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18026334"/>
          <a:ext cx="1676399" cy="1884528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127</xdr:row>
      <xdr:rowOff>39871</xdr:rowOff>
    </xdr:from>
    <xdr:to>
      <xdr:col>0</xdr:col>
      <xdr:colOff>1638300</xdr:colOff>
      <xdr:row>133</xdr:row>
      <xdr:rowOff>291841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4548946"/>
          <a:ext cx="1057275" cy="2176020"/>
        </a:xfrm>
        <a:prstGeom prst="rect">
          <a:avLst/>
        </a:prstGeom>
      </xdr:spPr>
    </xdr:pic>
    <xdr:clientData/>
  </xdr:twoCellAnchor>
  <xdr:twoCellAnchor editAs="oneCell">
    <xdr:from>
      <xdr:col>0</xdr:col>
      <xdr:colOff>388016</xdr:colOff>
      <xdr:row>136</xdr:row>
      <xdr:rowOff>74567</xdr:rowOff>
    </xdr:from>
    <xdr:to>
      <xdr:col>0</xdr:col>
      <xdr:colOff>2000250</xdr:colOff>
      <xdr:row>139</xdr:row>
      <xdr:rowOff>525508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88016" y="37450667"/>
          <a:ext cx="1612234" cy="2136866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141</xdr:row>
      <xdr:rowOff>128818</xdr:rowOff>
    </xdr:from>
    <xdr:to>
      <xdr:col>0</xdr:col>
      <xdr:colOff>1771650</xdr:colOff>
      <xdr:row>149</xdr:row>
      <xdr:rowOff>61683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40000468"/>
          <a:ext cx="1266824" cy="2323640"/>
        </a:xfrm>
        <a:prstGeom prst="rect">
          <a:avLst/>
        </a:prstGeom>
      </xdr:spPr>
    </xdr:pic>
    <xdr:clientData/>
  </xdr:twoCellAnchor>
  <xdr:twoCellAnchor editAs="oneCell">
    <xdr:from>
      <xdr:col>0</xdr:col>
      <xdr:colOff>468618</xdr:colOff>
      <xdr:row>151</xdr:row>
      <xdr:rowOff>85725</xdr:rowOff>
    </xdr:from>
    <xdr:to>
      <xdr:col>0</xdr:col>
      <xdr:colOff>2012262</xdr:colOff>
      <xdr:row>160</xdr:row>
      <xdr:rowOff>219075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18" y="42833925"/>
          <a:ext cx="1543644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171450</xdr:rowOff>
    </xdr:from>
    <xdr:to>
      <xdr:col>1</xdr:col>
      <xdr:colOff>2400300</xdr:colOff>
      <xdr:row>4</xdr:row>
      <xdr:rowOff>314646</xdr:rowOff>
    </xdr:to>
    <xdr:pic>
      <xdr:nvPicPr>
        <xdr:cNvPr id="25" name="Рисунок 24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575"/>
          <a:ext cx="4781550" cy="13528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naruznoy-kanalizazii_2022.pdf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naruznoy-kanalizazii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sprav/sertifikati/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assets/files/katalogi_2022/Katalog_tech_Sistemy_naruznoy-kanalizazii_2022.pdf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naruznoy-kanalizazii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zavod@fdplast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81"/>
  <sheetViews>
    <sheetView tabSelected="1" zoomScaleNormal="100" workbookViewId="0">
      <selection activeCell="A59" sqref="A59"/>
    </sheetView>
  </sheetViews>
  <sheetFormatPr defaultRowHeight="15" x14ac:dyDescent="0.25"/>
  <cols>
    <col min="1" max="1" width="9.7109375" style="109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4" customFormat="1" ht="19.5" customHeight="1" x14ac:dyDescent="0.25">
      <c r="A1" s="620" t="s">
        <v>408</v>
      </c>
      <c r="B1" s="621"/>
      <c r="C1" s="621"/>
      <c r="D1" s="621"/>
      <c r="E1" s="621"/>
      <c r="F1" s="621"/>
      <c r="G1" s="74">
        <v>44713</v>
      </c>
    </row>
    <row r="2" spans="1:15" s="24" customFormat="1" ht="26.25" customHeight="1" x14ac:dyDescent="0.2">
      <c r="A2" s="107"/>
      <c r="B2" s="622"/>
      <c r="C2" s="622"/>
      <c r="D2" s="622"/>
      <c r="E2" s="622"/>
      <c r="F2" s="622"/>
      <c r="G2" s="623"/>
      <c r="H2" s="26" t="s">
        <v>77</v>
      </c>
      <c r="I2" s="22"/>
    </row>
    <row r="3" spans="1:15" s="24" customFormat="1" ht="45" customHeight="1" x14ac:dyDescent="0.3">
      <c r="A3" s="107"/>
      <c r="B3" s="27"/>
      <c r="C3" s="27"/>
      <c r="D3" s="624" t="s">
        <v>78</v>
      </c>
      <c r="E3" s="624"/>
      <c r="F3" s="28"/>
      <c r="G3" s="29"/>
    </row>
    <row r="4" spans="1:15" s="24" customFormat="1" ht="25.5" customHeight="1" x14ac:dyDescent="0.25">
      <c r="A4" s="107"/>
      <c r="B4" s="27"/>
      <c r="C4" s="30"/>
      <c r="D4" s="31"/>
      <c r="E4" s="28"/>
      <c r="F4" s="28"/>
      <c r="G4" s="29"/>
    </row>
    <row r="5" spans="1:15" s="24" customFormat="1" ht="26.25" customHeight="1" x14ac:dyDescent="0.25">
      <c r="A5" s="107"/>
      <c r="B5" s="27"/>
      <c r="C5" s="32"/>
      <c r="D5" s="33" t="s">
        <v>79</v>
      </c>
      <c r="E5" s="28"/>
      <c r="F5" s="110" t="s">
        <v>83</v>
      </c>
      <c r="G5" s="110" t="s">
        <v>80</v>
      </c>
    </row>
    <row r="6" spans="1:15" s="24" customFormat="1" ht="21" customHeight="1" x14ac:dyDescent="0.25">
      <c r="A6" s="107"/>
      <c r="B6" s="625"/>
      <c r="C6" s="625"/>
      <c r="D6" s="188" t="s">
        <v>81</v>
      </c>
      <c r="E6" s="28"/>
      <c r="F6" s="28"/>
      <c r="G6" s="29"/>
    </row>
    <row r="7" spans="1:15" s="24" customFormat="1" ht="19.5" customHeight="1" x14ac:dyDescent="0.25">
      <c r="A7" s="107"/>
      <c r="B7" s="626"/>
      <c r="C7" s="626"/>
      <c r="D7" s="626"/>
      <c r="E7" s="627"/>
      <c r="F7" s="627"/>
      <c r="G7" s="628"/>
    </row>
    <row r="8" spans="1:15" s="319" customFormat="1" ht="29.45" customHeight="1" x14ac:dyDescent="0.3">
      <c r="A8" s="108" t="s">
        <v>27</v>
      </c>
      <c r="B8" s="631" t="s">
        <v>262</v>
      </c>
      <c r="C8" s="631"/>
      <c r="D8" s="631"/>
      <c r="E8" s="631"/>
      <c r="F8" s="631"/>
      <c r="G8" s="631"/>
      <c r="H8" s="318"/>
      <c r="I8" s="318"/>
      <c r="J8" s="318"/>
      <c r="K8" s="318"/>
      <c r="L8" s="318"/>
    </row>
    <row r="9" spans="1:15" s="319" customFormat="1" ht="29.45" customHeight="1" x14ac:dyDescent="0.3">
      <c r="A9" s="108" t="s">
        <v>28</v>
      </c>
      <c r="B9" s="631" t="s">
        <v>407</v>
      </c>
      <c r="C9" s="631"/>
      <c r="D9" s="631"/>
      <c r="E9" s="631"/>
      <c r="F9" s="631"/>
      <c r="G9" s="631"/>
      <c r="H9" s="318"/>
      <c r="I9" s="318"/>
      <c r="J9" s="318"/>
      <c r="K9" s="318"/>
      <c r="L9" s="318"/>
      <c r="M9" s="318"/>
      <c r="N9" s="318"/>
      <c r="O9" s="318"/>
    </row>
    <row r="10" spans="1:15" s="319" customFormat="1" ht="29.45" customHeight="1" x14ac:dyDescent="0.3">
      <c r="A10" s="108" t="s">
        <v>29</v>
      </c>
      <c r="B10" s="631" t="s">
        <v>263</v>
      </c>
      <c r="C10" s="631"/>
      <c r="D10" s="631"/>
      <c r="E10" s="631"/>
      <c r="F10" s="631"/>
      <c r="G10" s="631"/>
      <c r="H10" s="318"/>
      <c r="I10" s="318"/>
      <c r="J10" s="318"/>
      <c r="K10" s="318"/>
      <c r="L10" s="318"/>
      <c r="M10" s="318"/>
    </row>
    <row r="11" spans="1:15" s="319" customFormat="1" ht="29.45" customHeight="1" x14ac:dyDescent="0.3">
      <c r="A11" s="108" t="s">
        <v>30</v>
      </c>
      <c r="B11" s="381" t="s">
        <v>280</v>
      </c>
      <c r="C11" s="354"/>
      <c r="D11" s="354"/>
      <c r="E11" s="354"/>
      <c r="F11" s="354"/>
      <c r="G11" s="354"/>
      <c r="H11" s="318"/>
      <c r="I11" s="318"/>
      <c r="J11" s="318"/>
      <c r="K11" s="318"/>
      <c r="L11" s="318"/>
      <c r="M11" s="318"/>
    </row>
    <row r="12" spans="1:15" s="319" customFormat="1" ht="29.45" customHeight="1" x14ac:dyDescent="0.3">
      <c r="A12" s="108" t="s">
        <v>31</v>
      </c>
      <c r="B12" s="629" t="s">
        <v>264</v>
      </c>
      <c r="C12" s="629"/>
      <c r="D12" s="629"/>
      <c r="E12" s="629"/>
      <c r="F12" s="629"/>
      <c r="G12" s="629"/>
      <c r="H12" s="320"/>
      <c r="I12" s="320"/>
    </row>
    <row r="13" spans="1:15" s="319" customFormat="1" ht="29.45" customHeight="1" x14ac:dyDescent="0.3">
      <c r="A13" s="108" t="s">
        <v>32</v>
      </c>
      <c r="B13" s="629" t="s">
        <v>265</v>
      </c>
      <c r="C13" s="629"/>
      <c r="D13" s="629"/>
      <c r="E13" s="629"/>
      <c r="F13" s="629"/>
      <c r="G13" s="629"/>
    </row>
    <row r="14" spans="1:15" s="319" customFormat="1" ht="29.45" customHeight="1" x14ac:dyDescent="0.3">
      <c r="A14" s="108" t="s">
        <v>37</v>
      </c>
      <c r="B14" s="330" t="s">
        <v>266</v>
      </c>
      <c r="C14" s="330"/>
      <c r="D14" s="330"/>
      <c r="E14" s="330"/>
      <c r="F14" s="330"/>
      <c r="G14" s="330"/>
    </row>
    <row r="15" spans="1:15" s="319" customFormat="1" ht="29.45" customHeight="1" x14ac:dyDescent="0.3">
      <c r="A15" s="108" t="s">
        <v>38</v>
      </c>
      <c r="B15" s="629" t="s">
        <v>35</v>
      </c>
      <c r="C15" s="629"/>
      <c r="D15" s="629"/>
      <c r="E15" s="629"/>
      <c r="F15" s="629"/>
      <c r="G15" s="629"/>
      <c r="H15" s="320"/>
    </row>
    <row r="16" spans="1:15" s="319" customFormat="1" ht="29.45" customHeight="1" x14ac:dyDescent="0.3">
      <c r="A16" s="108" t="s">
        <v>192</v>
      </c>
      <c r="B16" s="629" t="s">
        <v>406</v>
      </c>
      <c r="C16" s="629"/>
      <c r="D16" s="629"/>
      <c r="E16" s="629"/>
      <c r="F16" s="629"/>
      <c r="G16" s="629"/>
    </row>
    <row r="17" spans="1:7" s="319" customFormat="1" ht="29.45" customHeight="1" x14ac:dyDescent="0.3">
      <c r="A17" s="108" t="s">
        <v>261</v>
      </c>
      <c r="B17" s="427" t="s">
        <v>405</v>
      </c>
      <c r="C17" s="427"/>
      <c r="D17" s="427"/>
      <c r="E17" s="427"/>
      <c r="F17" s="427"/>
      <c r="G17" s="427"/>
    </row>
    <row r="18" spans="1:7" s="319" customFormat="1" ht="29.45" customHeight="1" x14ac:dyDescent="0.3">
      <c r="A18" s="108" t="s">
        <v>269</v>
      </c>
      <c r="B18" s="629" t="s">
        <v>34</v>
      </c>
      <c r="C18" s="629"/>
      <c r="D18" s="629"/>
      <c r="E18" s="629"/>
      <c r="F18" s="629"/>
      <c r="G18" s="629"/>
    </row>
    <row r="19" spans="1:7" s="319" customFormat="1" ht="29.45" customHeight="1" x14ac:dyDescent="0.3">
      <c r="A19" s="108" t="s">
        <v>330</v>
      </c>
      <c r="B19" s="630" t="s">
        <v>76</v>
      </c>
      <c r="C19" s="630"/>
      <c r="D19" s="630"/>
      <c r="E19" s="630"/>
      <c r="F19" s="630"/>
      <c r="G19" s="630"/>
    </row>
    <row r="20" spans="1:7" x14ac:dyDescent="0.25">
      <c r="A20" s="298"/>
      <c r="B20" s="299"/>
      <c r="C20" s="299"/>
      <c r="D20" s="299"/>
      <c r="E20" s="299"/>
      <c r="F20" s="299"/>
      <c r="G20" s="299"/>
    </row>
    <row r="21" spans="1:7" x14ac:dyDescent="0.25">
      <c r="A21" s="298"/>
      <c r="B21" s="299"/>
      <c r="C21" s="299"/>
      <c r="D21" s="299"/>
      <c r="E21" s="299"/>
      <c r="F21" s="299"/>
      <c r="G21" s="299"/>
    </row>
    <row r="22" spans="1:7" x14ac:dyDescent="0.25">
      <c r="A22" s="298"/>
      <c r="B22" s="299"/>
      <c r="C22" s="299"/>
      <c r="D22" s="299"/>
      <c r="E22" s="299"/>
      <c r="F22" s="299"/>
      <c r="G22" s="299"/>
    </row>
    <row r="23" spans="1:7" x14ac:dyDescent="0.25">
      <c r="A23" s="298"/>
      <c r="B23" s="299"/>
      <c r="C23" s="299"/>
      <c r="D23" s="299"/>
      <c r="E23" s="299"/>
      <c r="F23" s="299"/>
      <c r="G23" s="299"/>
    </row>
    <row r="24" spans="1:7" x14ac:dyDescent="0.25">
      <c r="A24" s="298"/>
      <c r="B24" s="299"/>
      <c r="C24" s="299"/>
      <c r="D24" s="299"/>
      <c r="E24" s="299"/>
      <c r="F24" s="299"/>
      <c r="G24" s="299"/>
    </row>
    <row r="25" spans="1:7" x14ac:dyDescent="0.25">
      <c r="A25" s="298"/>
      <c r="B25" s="299"/>
      <c r="C25" s="299"/>
      <c r="D25" s="299"/>
      <c r="E25" s="299"/>
      <c r="F25" s="299"/>
      <c r="G25" s="299"/>
    </row>
    <row r="26" spans="1:7" x14ac:dyDescent="0.25">
      <c r="A26" s="298"/>
      <c r="B26" s="299"/>
      <c r="C26" s="299"/>
      <c r="D26" s="299"/>
      <c r="E26" s="299"/>
      <c r="F26" s="299"/>
      <c r="G26" s="299"/>
    </row>
    <row r="27" spans="1:7" x14ac:dyDescent="0.25">
      <c r="A27" s="298"/>
      <c r="B27" s="299"/>
      <c r="C27" s="299"/>
      <c r="D27" s="299"/>
      <c r="E27" s="299"/>
      <c r="F27" s="299"/>
      <c r="G27" s="299"/>
    </row>
    <row r="28" spans="1:7" x14ac:dyDescent="0.25">
      <c r="A28" s="298"/>
      <c r="B28" s="299"/>
      <c r="C28" s="299"/>
      <c r="D28" s="299"/>
      <c r="E28" s="299"/>
      <c r="F28" s="299"/>
      <c r="G28" s="299"/>
    </row>
    <row r="29" spans="1:7" x14ac:dyDescent="0.25">
      <c r="A29" s="298"/>
      <c r="B29" s="299"/>
      <c r="C29" s="299"/>
      <c r="D29" s="299"/>
      <c r="E29" s="299"/>
      <c r="F29" s="299"/>
      <c r="G29" s="299"/>
    </row>
    <row r="30" spans="1:7" x14ac:dyDescent="0.25">
      <c r="A30" s="298"/>
      <c r="B30" s="299"/>
      <c r="C30" s="299"/>
      <c r="D30" s="299"/>
      <c r="E30" s="299"/>
      <c r="F30" s="299"/>
      <c r="G30" s="299"/>
    </row>
    <row r="31" spans="1:7" x14ac:dyDescent="0.25">
      <c r="A31" s="298"/>
      <c r="B31" s="299"/>
      <c r="C31" s="299"/>
      <c r="D31" s="299"/>
      <c r="E31" s="299"/>
      <c r="F31" s="299"/>
      <c r="G31" s="299"/>
    </row>
    <row r="32" spans="1:7" x14ac:dyDescent="0.25">
      <c r="A32" s="298"/>
      <c r="B32" s="299"/>
      <c r="C32" s="299"/>
      <c r="D32" s="299"/>
      <c r="E32" s="299"/>
      <c r="F32" s="299"/>
      <c r="G32" s="299"/>
    </row>
    <row r="33" spans="1:7" x14ac:dyDescent="0.25">
      <c r="A33" s="298"/>
      <c r="B33" s="299"/>
      <c r="C33" s="299"/>
      <c r="D33" s="299"/>
      <c r="E33" s="299"/>
      <c r="F33" s="299"/>
      <c r="G33" s="299"/>
    </row>
    <row r="34" spans="1:7" x14ac:dyDescent="0.25">
      <c r="A34" s="298"/>
      <c r="B34" s="299"/>
      <c r="C34" s="299"/>
      <c r="D34" s="299"/>
      <c r="E34" s="299"/>
      <c r="F34" s="299"/>
      <c r="G34" s="299"/>
    </row>
    <row r="35" spans="1:7" x14ac:dyDescent="0.25">
      <c r="A35" s="298"/>
      <c r="B35" s="299"/>
      <c r="C35" s="299"/>
      <c r="D35" s="299"/>
      <c r="E35" s="299"/>
      <c r="F35" s="299"/>
      <c r="G35" s="299"/>
    </row>
    <row r="36" spans="1:7" x14ac:dyDescent="0.25">
      <c r="A36" s="298"/>
      <c r="B36" s="299"/>
      <c r="C36" s="299"/>
      <c r="D36" s="299"/>
      <c r="E36" s="299"/>
      <c r="F36" s="299"/>
      <c r="G36" s="299"/>
    </row>
    <row r="37" spans="1:7" x14ac:dyDescent="0.25">
      <c r="A37" s="298"/>
      <c r="B37" s="299"/>
      <c r="C37" s="299"/>
      <c r="D37" s="299"/>
      <c r="E37" s="299"/>
      <c r="F37" s="299"/>
      <c r="G37" s="299"/>
    </row>
    <row r="38" spans="1:7" x14ac:dyDescent="0.25">
      <c r="A38" s="298"/>
      <c r="B38" s="299"/>
      <c r="C38" s="299"/>
      <c r="D38" s="299"/>
      <c r="E38" s="299"/>
      <c r="F38" s="299"/>
      <c r="G38" s="299"/>
    </row>
    <row r="39" spans="1:7" x14ac:dyDescent="0.25">
      <c r="A39" s="298"/>
      <c r="B39" s="299"/>
      <c r="C39" s="299"/>
      <c r="D39" s="299"/>
      <c r="E39" s="299"/>
      <c r="F39" s="299"/>
      <c r="G39" s="299"/>
    </row>
    <row r="40" spans="1:7" x14ac:dyDescent="0.25">
      <c r="A40" s="298"/>
      <c r="B40" s="299"/>
      <c r="C40" s="299"/>
      <c r="D40" s="299"/>
      <c r="E40" s="299"/>
      <c r="F40" s="299"/>
      <c r="G40" s="299"/>
    </row>
    <row r="41" spans="1:7" x14ac:dyDescent="0.25">
      <c r="A41" s="298"/>
      <c r="B41" s="299"/>
      <c r="C41" s="299"/>
      <c r="D41" s="299"/>
      <c r="E41" s="299"/>
      <c r="F41" s="299"/>
      <c r="G41" s="299"/>
    </row>
    <row r="42" spans="1:7" x14ac:dyDescent="0.25">
      <c r="A42" s="298"/>
      <c r="B42" s="299"/>
      <c r="C42" s="299"/>
      <c r="D42" s="299"/>
      <c r="E42" s="299"/>
      <c r="F42" s="299"/>
      <c r="G42" s="299"/>
    </row>
    <row r="43" spans="1:7" x14ac:dyDescent="0.25">
      <c r="A43" s="298"/>
      <c r="B43" s="299"/>
      <c r="C43" s="299"/>
      <c r="D43" s="299"/>
      <c r="E43" s="299"/>
      <c r="F43" s="299"/>
      <c r="G43" s="299"/>
    </row>
    <row r="44" spans="1:7" x14ac:dyDescent="0.25">
      <c r="A44" s="298"/>
      <c r="B44" s="299"/>
      <c r="C44" s="299"/>
      <c r="D44" s="299"/>
      <c r="E44" s="299"/>
      <c r="F44" s="299"/>
      <c r="G44" s="299"/>
    </row>
    <row r="45" spans="1:7" x14ac:dyDescent="0.25">
      <c r="A45" s="298"/>
      <c r="B45" s="299"/>
      <c r="C45" s="299"/>
      <c r="D45" s="299"/>
      <c r="E45" s="299"/>
      <c r="F45" s="299"/>
      <c r="G45" s="299"/>
    </row>
    <row r="46" spans="1:7" x14ac:dyDescent="0.25">
      <c r="A46" s="298"/>
      <c r="B46" s="299"/>
      <c r="C46" s="299"/>
      <c r="D46" s="299"/>
      <c r="E46" s="299"/>
      <c r="F46" s="299"/>
      <c r="G46" s="299"/>
    </row>
    <row r="47" spans="1:7" x14ac:dyDescent="0.25">
      <c r="A47" s="298"/>
      <c r="B47" s="299"/>
      <c r="C47" s="299"/>
      <c r="D47" s="299"/>
      <c r="E47" s="299"/>
      <c r="F47" s="299"/>
      <c r="G47" s="299"/>
    </row>
    <row r="48" spans="1:7" x14ac:dyDescent="0.25">
      <c r="A48" s="298"/>
      <c r="B48" s="299"/>
      <c r="C48" s="299"/>
      <c r="D48" s="299"/>
      <c r="E48" s="299"/>
      <c r="F48" s="299"/>
      <c r="G48" s="299"/>
    </row>
    <row r="49" spans="1:7" x14ac:dyDescent="0.25">
      <c r="A49" s="298"/>
      <c r="B49" s="299"/>
      <c r="C49" s="299"/>
      <c r="D49" s="299"/>
      <c r="E49" s="299"/>
      <c r="F49" s="299"/>
      <c r="G49" s="299"/>
    </row>
    <row r="50" spans="1:7" x14ac:dyDescent="0.25">
      <c r="A50" s="298"/>
      <c r="B50" s="299"/>
      <c r="C50" s="299"/>
      <c r="D50" s="299"/>
      <c r="E50" s="299"/>
      <c r="F50" s="299"/>
      <c r="G50" s="299"/>
    </row>
    <row r="51" spans="1:7" x14ac:dyDescent="0.25">
      <c r="A51" s="298"/>
      <c r="B51" s="299"/>
      <c r="C51" s="299"/>
      <c r="D51" s="299"/>
      <c r="E51" s="299"/>
      <c r="F51" s="299"/>
      <c r="G51" s="299"/>
    </row>
    <row r="52" spans="1:7" x14ac:dyDescent="0.25">
      <c r="A52" s="298"/>
      <c r="B52" s="299"/>
      <c r="C52" s="299"/>
      <c r="D52" s="299"/>
      <c r="E52" s="299"/>
      <c r="F52" s="299"/>
      <c r="G52" s="299"/>
    </row>
    <row r="53" spans="1:7" x14ac:dyDescent="0.25">
      <c r="A53" s="298"/>
      <c r="B53" s="299"/>
      <c r="C53" s="299"/>
      <c r="D53" s="299"/>
      <c r="E53" s="299"/>
      <c r="F53" s="299"/>
      <c r="G53" s="299"/>
    </row>
    <row r="54" spans="1:7" x14ac:dyDescent="0.25">
      <c r="A54" s="298"/>
      <c r="B54" s="299"/>
      <c r="C54" s="299"/>
      <c r="D54" s="299"/>
      <c r="E54" s="299"/>
      <c r="F54" s="299"/>
      <c r="G54" s="299"/>
    </row>
    <row r="55" spans="1:7" x14ac:dyDescent="0.25">
      <c r="A55" s="298"/>
      <c r="B55" s="299"/>
      <c r="C55" s="299"/>
      <c r="D55" s="299"/>
      <c r="E55" s="299"/>
      <c r="F55" s="299"/>
      <c r="G55" s="299"/>
    </row>
    <row r="56" spans="1:7" x14ac:dyDescent="0.25">
      <c r="A56" s="298"/>
      <c r="B56" s="299"/>
      <c r="C56" s="299"/>
      <c r="D56" s="299"/>
      <c r="E56" s="299"/>
      <c r="F56" s="299"/>
      <c r="G56" s="299"/>
    </row>
    <row r="57" spans="1:7" x14ac:dyDescent="0.25">
      <c r="A57" s="298"/>
      <c r="B57" s="299"/>
      <c r="C57" s="299"/>
      <c r="D57" s="299"/>
      <c r="E57" s="299"/>
      <c r="F57" s="299"/>
      <c r="G57" s="299"/>
    </row>
    <row r="58" spans="1:7" x14ac:dyDescent="0.25">
      <c r="A58" s="298"/>
      <c r="B58" s="299"/>
      <c r="C58" s="299"/>
      <c r="D58" s="299"/>
      <c r="E58" s="299"/>
      <c r="F58" s="299"/>
      <c r="G58" s="299"/>
    </row>
    <row r="59" spans="1:7" x14ac:dyDescent="0.25">
      <c r="A59" s="298"/>
      <c r="B59" s="299"/>
      <c r="C59" s="299"/>
      <c r="D59" s="299"/>
      <c r="E59" s="299"/>
      <c r="F59" s="299"/>
      <c r="G59" s="299"/>
    </row>
    <row r="60" spans="1:7" x14ac:dyDescent="0.25">
      <c r="A60" s="298"/>
      <c r="B60" s="299"/>
      <c r="C60" s="299"/>
      <c r="D60" s="299"/>
      <c r="E60" s="299"/>
      <c r="F60" s="299"/>
      <c r="G60" s="299"/>
    </row>
    <row r="61" spans="1:7" x14ac:dyDescent="0.25">
      <c r="A61" s="298"/>
      <c r="B61" s="299"/>
      <c r="C61" s="299"/>
      <c r="D61" s="299"/>
      <c r="E61" s="299"/>
      <c r="F61" s="299"/>
      <c r="G61" s="299"/>
    </row>
    <row r="62" spans="1:7" x14ac:dyDescent="0.25">
      <c r="A62" s="298"/>
      <c r="B62" s="299"/>
      <c r="C62" s="299"/>
      <c r="D62" s="299"/>
      <c r="E62" s="299"/>
      <c r="F62" s="299"/>
      <c r="G62" s="299"/>
    </row>
    <row r="63" spans="1:7" x14ac:dyDescent="0.25">
      <c r="A63" s="298"/>
      <c r="B63" s="299"/>
      <c r="C63" s="299"/>
      <c r="D63" s="299"/>
      <c r="E63" s="299"/>
      <c r="F63" s="299"/>
      <c r="G63" s="299"/>
    </row>
    <row r="64" spans="1:7" x14ac:dyDescent="0.25">
      <c r="A64" s="298"/>
      <c r="B64" s="299"/>
      <c r="C64" s="299"/>
      <c r="D64" s="299"/>
      <c r="E64" s="299"/>
      <c r="F64" s="299"/>
      <c r="G64" s="299"/>
    </row>
    <row r="65" spans="1:7" x14ac:dyDescent="0.25">
      <c r="A65" s="298"/>
      <c r="B65" s="299"/>
      <c r="C65" s="299"/>
      <c r="D65" s="299"/>
      <c r="E65" s="299"/>
      <c r="F65" s="299"/>
      <c r="G65" s="299"/>
    </row>
    <row r="66" spans="1:7" x14ac:dyDescent="0.25">
      <c r="A66" s="298"/>
      <c r="B66" s="299"/>
      <c r="C66" s="299"/>
      <c r="D66" s="299"/>
      <c r="E66" s="299"/>
      <c r="F66" s="299"/>
      <c r="G66" s="299"/>
    </row>
    <row r="67" spans="1:7" x14ac:dyDescent="0.25">
      <c r="A67" s="298"/>
      <c r="B67" s="299"/>
      <c r="C67" s="299"/>
      <c r="D67" s="299"/>
      <c r="E67" s="299"/>
      <c r="F67" s="299"/>
      <c r="G67" s="299"/>
    </row>
    <row r="68" spans="1:7" x14ac:dyDescent="0.25">
      <c r="A68" s="298"/>
      <c r="B68" s="299"/>
      <c r="C68" s="299"/>
      <c r="D68" s="299"/>
      <c r="E68" s="299"/>
      <c r="F68" s="299"/>
      <c r="G68" s="299"/>
    </row>
    <row r="69" spans="1:7" x14ac:dyDescent="0.25">
      <c r="A69" s="298"/>
      <c r="B69" s="299"/>
      <c r="C69" s="299"/>
      <c r="D69" s="299"/>
      <c r="E69" s="299"/>
      <c r="F69" s="299"/>
      <c r="G69" s="299"/>
    </row>
    <row r="70" spans="1:7" x14ac:dyDescent="0.25">
      <c r="A70" s="298"/>
      <c r="B70" s="299"/>
      <c r="C70" s="299"/>
      <c r="D70" s="299"/>
      <c r="E70" s="299"/>
      <c r="F70" s="299"/>
      <c r="G70" s="299"/>
    </row>
    <row r="71" spans="1:7" x14ac:dyDescent="0.25">
      <c r="A71" s="298"/>
      <c r="B71" s="299"/>
      <c r="C71" s="299"/>
      <c r="D71" s="299"/>
      <c r="E71" s="299"/>
      <c r="F71" s="299"/>
      <c r="G71" s="299"/>
    </row>
    <row r="72" spans="1:7" x14ac:dyDescent="0.25">
      <c r="A72" s="298"/>
      <c r="B72" s="299"/>
      <c r="C72" s="299"/>
      <c r="D72" s="299"/>
      <c r="E72" s="299"/>
      <c r="F72" s="299"/>
      <c r="G72" s="299"/>
    </row>
    <row r="73" spans="1:7" x14ac:dyDescent="0.25">
      <c r="A73" s="298"/>
      <c r="B73" s="299"/>
      <c r="C73" s="299"/>
      <c r="D73" s="299"/>
      <c r="E73" s="299"/>
      <c r="F73" s="299"/>
      <c r="G73" s="299"/>
    </row>
    <row r="74" spans="1:7" x14ac:dyDescent="0.25">
      <c r="A74" s="298"/>
      <c r="B74" s="299"/>
      <c r="C74" s="299"/>
      <c r="D74" s="299"/>
      <c r="E74" s="299"/>
      <c r="F74" s="299"/>
      <c r="G74" s="299"/>
    </row>
    <row r="75" spans="1:7" x14ac:dyDescent="0.25">
      <c r="A75" s="298"/>
      <c r="B75" s="299"/>
      <c r="C75" s="299"/>
      <c r="D75" s="299"/>
      <c r="E75" s="299"/>
      <c r="F75" s="299"/>
      <c r="G75" s="299"/>
    </row>
    <row r="76" spans="1:7" x14ac:dyDescent="0.25">
      <c r="A76" s="298"/>
      <c r="B76" s="299"/>
      <c r="C76" s="299"/>
      <c r="D76" s="299"/>
      <c r="E76" s="299"/>
      <c r="F76" s="299"/>
      <c r="G76" s="299"/>
    </row>
    <row r="77" spans="1:7" x14ac:dyDescent="0.25">
      <c r="A77" s="298"/>
      <c r="B77" s="299"/>
      <c r="C77" s="299"/>
      <c r="D77" s="299"/>
      <c r="E77" s="299"/>
      <c r="F77" s="299"/>
      <c r="G77" s="299"/>
    </row>
    <row r="78" spans="1:7" x14ac:dyDescent="0.25">
      <c r="A78" s="298"/>
      <c r="B78" s="299"/>
      <c r="C78" s="299"/>
      <c r="D78" s="299"/>
      <c r="E78" s="299"/>
      <c r="F78" s="299"/>
      <c r="G78" s="299"/>
    </row>
    <row r="79" spans="1:7" x14ac:dyDescent="0.25">
      <c r="A79" s="298"/>
      <c r="B79" s="299"/>
      <c r="C79" s="299"/>
      <c r="D79" s="299"/>
      <c r="E79" s="299"/>
      <c r="F79" s="299"/>
      <c r="G79" s="299"/>
    </row>
    <row r="80" spans="1:7" x14ac:dyDescent="0.25">
      <c r="A80" s="298"/>
      <c r="B80" s="299"/>
      <c r="C80" s="299"/>
      <c r="D80" s="299"/>
      <c r="E80" s="299"/>
      <c r="F80" s="299"/>
      <c r="G80" s="299"/>
    </row>
    <row r="81" spans="1:7" x14ac:dyDescent="0.25">
      <c r="A81" s="298"/>
      <c r="B81" s="299"/>
      <c r="C81" s="299"/>
      <c r="D81" s="299"/>
      <c r="E81" s="299"/>
      <c r="F81" s="299"/>
      <c r="G81" s="299"/>
    </row>
  </sheetData>
  <sheetProtection password="CF7A" sheet="1" objects="1" scenarios="1" sort="0" autoFilter="0" pivotTables="0"/>
  <mergeCells count="14">
    <mergeCell ref="B18:G18"/>
    <mergeCell ref="B19:G19"/>
    <mergeCell ref="B8:G8"/>
    <mergeCell ref="B9:G9"/>
    <mergeCell ref="B10:G10"/>
    <mergeCell ref="B12:G12"/>
    <mergeCell ref="B13:G13"/>
    <mergeCell ref="B15:G15"/>
    <mergeCell ref="B16:G16"/>
    <mergeCell ref="A1:F1"/>
    <mergeCell ref="B2:G2"/>
    <mergeCell ref="D3:E3"/>
    <mergeCell ref="B6:C6"/>
    <mergeCell ref="B7:G7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9:F19" location="'Оборудование для монтажа'!A1" display="Оборудование для монтажа"/>
    <hyperlink ref="B19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3" location="'Дренажные трубы FD'!A1" display="Дренажные трубы FD"/>
    <hyperlink ref="B18" location="'Люки и крышки FD'!A1" display="Люки и крышки FD"/>
    <hyperlink ref="B16" location="'Колодцы FD'!A1" display="Колодцы"/>
    <hyperlink ref="B15" location="'Листы ПНД_сварочный пруток FD'!A1" display="Листы ПНД и сварочный пруток FD"/>
    <hyperlink ref="B12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B19:G19" location="'Оборудование для монтажа'!A1" display="Оборудование для монтажа"/>
    <hyperlink ref="D6" r:id="rId2"/>
    <hyperlink ref="B14" location="'Фитинги для труб из ПЭ_ПП'!A1" display="Фитинги для двухслойных гофрированных труб из ПЭ и ПП"/>
    <hyperlink ref="B11" location="'Труба FD SVT'!A1" display="Трубы спиральновитые FD SVT"/>
    <hyperlink ref="B17" location="'NEW! Колодцы FD SVT'!R1C1" display="Колодцы FD SVT"/>
    <hyperlink ref="G5" r:id="rId3"/>
  </hyperlinks>
  <pageMargins left="0.7" right="0.7" top="0.75" bottom="0.75" header="0.3" footer="0.3"/>
  <pageSetup paperSize="9" scale="51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27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</cols>
  <sheetData>
    <row r="1" spans="1:9" s="24" customFormat="1" ht="18.95" customHeight="1" x14ac:dyDescent="0.25">
      <c r="A1" s="620" t="str">
        <f>'Дренажные трубы FD'!A1:D1</f>
        <v xml:space="preserve">  Прайс-лист на продукцию. Системы наружной канализации</v>
      </c>
      <c r="B1" s="621"/>
      <c r="C1" s="621"/>
      <c r="D1" s="621"/>
      <c r="E1" s="73"/>
      <c r="F1" s="73"/>
      <c r="G1" s="73"/>
      <c r="H1" s="74">
        <f>Содержание!G1</f>
        <v>44713</v>
      </c>
    </row>
    <row r="2" spans="1:9" s="24" customFormat="1" ht="26.1" customHeight="1" x14ac:dyDescent="0.2">
      <c r="A2" s="25"/>
      <c r="B2" s="67"/>
      <c r="C2" s="67"/>
      <c r="D2" s="67"/>
      <c r="E2" s="67"/>
      <c r="F2" s="67"/>
      <c r="G2" s="67"/>
      <c r="H2" s="68"/>
      <c r="I2" s="55" t="s">
        <v>0</v>
      </c>
    </row>
    <row r="3" spans="1:9" s="24" customFormat="1" ht="45" customHeight="1" x14ac:dyDescent="0.3">
      <c r="A3" s="25"/>
      <c r="B3" s="27"/>
      <c r="C3" s="27"/>
      <c r="D3" s="624" t="s">
        <v>78</v>
      </c>
      <c r="E3" s="624"/>
      <c r="F3" s="624"/>
      <c r="G3" s="28"/>
      <c r="H3" s="29"/>
    </row>
    <row r="4" spans="1:9" s="24" customFormat="1" ht="24.95" customHeight="1" x14ac:dyDescent="0.25">
      <c r="A4" s="25"/>
      <c r="B4" s="27"/>
      <c r="C4" s="30"/>
      <c r="D4" s="31"/>
      <c r="E4" s="31"/>
      <c r="F4" s="28"/>
      <c r="G4" s="28"/>
      <c r="H4" s="29"/>
    </row>
    <row r="5" spans="1:9" s="24" customFormat="1" ht="26.1" customHeight="1" x14ac:dyDescent="0.25">
      <c r="A5" s="25"/>
      <c r="B5" s="27"/>
      <c r="C5" s="32"/>
      <c r="D5" s="33" t="s">
        <v>79</v>
      </c>
      <c r="E5" s="33"/>
      <c r="F5" s="28"/>
      <c r="G5" s="110" t="s">
        <v>83</v>
      </c>
      <c r="H5" s="110" t="s">
        <v>80</v>
      </c>
    </row>
    <row r="6" spans="1:9" s="24" customFormat="1" ht="21" customHeight="1" x14ac:dyDescent="0.25">
      <c r="A6" s="25"/>
      <c r="B6" s="625"/>
      <c r="C6" s="625"/>
      <c r="D6" s="188" t="s">
        <v>81</v>
      </c>
      <c r="E6" s="188"/>
      <c r="F6" s="28"/>
      <c r="G6" s="28"/>
      <c r="H6" s="29"/>
    </row>
    <row r="7" spans="1:9" s="24" customFormat="1" ht="20.100000000000001" customHeight="1" x14ac:dyDescent="0.25">
      <c r="A7" s="34"/>
      <c r="B7" s="626"/>
      <c r="C7" s="626"/>
      <c r="D7" s="626"/>
      <c r="E7" s="626"/>
      <c r="F7" s="627"/>
      <c r="G7" s="627"/>
      <c r="H7" s="628"/>
    </row>
    <row r="8" spans="1:9" s="40" customFormat="1" ht="9" customHeight="1" thickBot="1" x14ac:dyDescent="0.3">
      <c r="A8" s="37"/>
      <c r="B8" s="38"/>
      <c r="C8" s="38"/>
      <c r="D8" s="38"/>
      <c r="E8" s="38"/>
      <c r="F8" s="39"/>
      <c r="G8" s="39"/>
      <c r="H8" s="39"/>
    </row>
    <row r="9" spans="1:9" s="40" customFormat="1" ht="26.1" customHeight="1" x14ac:dyDescent="0.25">
      <c r="A9" s="770" t="s">
        <v>82</v>
      </c>
      <c r="B9" s="771"/>
      <c r="C9" s="771"/>
      <c r="D9" s="52" t="s">
        <v>84</v>
      </c>
      <c r="E9" s="819" t="s">
        <v>85</v>
      </c>
      <c r="F9" s="820"/>
      <c r="G9" s="39"/>
      <c r="H9" s="39"/>
    </row>
    <row r="10" spans="1:9" s="40" customFormat="1" ht="26.1" customHeight="1" thickBot="1" x14ac:dyDescent="0.3">
      <c r="A10" s="772"/>
      <c r="B10" s="773"/>
      <c r="C10" s="773"/>
      <c r="D10" s="293">
        <v>0</v>
      </c>
      <c r="E10" s="821">
        <v>0</v>
      </c>
      <c r="F10" s="822"/>
      <c r="G10" s="39"/>
      <c r="H10" s="39"/>
    </row>
    <row r="11" spans="1:9" s="40" customFormat="1" ht="9" customHeight="1" thickBot="1" x14ac:dyDescent="0.3">
      <c r="A11" s="37"/>
      <c r="B11" s="38"/>
      <c r="C11" s="38"/>
      <c r="D11" s="38"/>
      <c r="E11" s="38"/>
      <c r="F11" s="39"/>
      <c r="G11" s="39"/>
      <c r="H11" s="39"/>
    </row>
    <row r="12" spans="1:9" ht="15" customHeight="1" x14ac:dyDescent="0.25">
      <c r="A12" s="997" t="s">
        <v>90</v>
      </c>
      <c r="B12" s="991" t="s">
        <v>91</v>
      </c>
      <c r="C12" s="991" t="s">
        <v>93</v>
      </c>
      <c r="D12" s="1225" t="s">
        <v>1</v>
      </c>
      <c r="E12" s="1226" t="s">
        <v>2</v>
      </c>
      <c r="F12" s="891"/>
      <c r="G12" s="1002" t="s">
        <v>391</v>
      </c>
      <c r="H12" s="994" t="s">
        <v>393</v>
      </c>
    </row>
    <row r="13" spans="1:9" x14ac:dyDescent="0.25">
      <c r="A13" s="998"/>
      <c r="B13" s="992"/>
      <c r="C13" s="1000"/>
      <c r="D13" s="673"/>
      <c r="E13" s="735"/>
      <c r="F13" s="893"/>
      <c r="G13" s="1003"/>
      <c r="H13" s="995"/>
    </row>
    <row r="14" spans="1:9" ht="15" customHeight="1" thickBot="1" x14ac:dyDescent="0.3">
      <c r="A14" s="1203"/>
      <c r="B14" s="1204"/>
      <c r="C14" s="1205"/>
      <c r="D14" s="674"/>
      <c r="E14" s="737"/>
      <c r="F14" s="1227"/>
      <c r="G14" s="1214"/>
      <c r="H14" s="1215"/>
      <c r="I14" s="13"/>
    </row>
    <row r="15" spans="1:9" ht="17.100000000000001" customHeight="1" thickBot="1" x14ac:dyDescent="0.3">
      <c r="A15" s="1206" t="s">
        <v>163</v>
      </c>
      <c r="B15" s="1207"/>
      <c r="C15" s="1207"/>
      <c r="D15" s="1207"/>
      <c r="E15" s="1207"/>
      <c r="F15" s="1207"/>
      <c r="G15" s="1207"/>
      <c r="H15" s="1208"/>
    </row>
    <row r="16" spans="1:9" ht="93.75" customHeight="1" thickBot="1" x14ac:dyDescent="0.3">
      <c r="A16" s="306"/>
      <c r="B16" s="222" t="s">
        <v>24</v>
      </c>
      <c r="C16" s="282">
        <v>5141</v>
      </c>
      <c r="D16" s="1228">
        <v>650</v>
      </c>
      <c r="E16" s="1228"/>
      <c r="F16" s="1228"/>
      <c r="G16" s="578">
        <v>9698.8799999999992</v>
      </c>
      <c r="H16" s="307">
        <f>ROUND((G16-G16/100*$D$10),2)</f>
        <v>9698.8799999999992</v>
      </c>
      <c r="I16" s="3"/>
    </row>
    <row r="17" spans="1:9" ht="17.100000000000001" customHeight="1" thickBot="1" x14ac:dyDescent="0.3">
      <c r="A17" s="1104" t="s">
        <v>164</v>
      </c>
      <c r="B17" s="723"/>
      <c r="C17" s="723"/>
      <c r="D17" s="723"/>
      <c r="E17" s="723"/>
      <c r="F17" s="723"/>
      <c r="G17" s="723"/>
      <c r="H17" s="1105"/>
      <c r="I17" s="3"/>
    </row>
    <row r="18" spans="1:9" ht="17.25" customHeight="1" x14ac:dyDescent="0.25">
      <c r="A18" s="1212"/>
      <c r="B18" s="1209" t="s">
        <v>25</v>
      </c>
      <c r="C18" s="223">
        <v>5093</v>
      </c>
      <c r="D18" s="1216">
        <v>1000</v>
      </c>
      <c r="E18" s="1217"/>
      <c r="F18" s="1218"/>
      <c r="G18" s="579">
        <v>18508</v>
      </c>
      <c r="H18" s="308">
        <f>ROUND((G18-G18/100*$D$10),2)</f>
        <v>18508</v>
      </c>
      <c r="I18" s="3"/>
    </row>
    <row r="19" spans="1:9" ht="17.25" customHeight="1" x14ac:dyDescent="0.25">
      <c r="A19" s="1103"/>
      <c r="B19" s="1210"/>
      <c r="C19" s="82">
        <v>5094</v>
      </c>
      <c r="D19" s="1219">
        <v>1200</v>
      </c>
      <c r="E19" s="1220"/>
      <c r="F19" s="1221"/>
      <c r="G19" s="60">
        <v>31528.18</v>
      </c>
      <c r="H19" s="309">
        <f t="shared" ref="H19:H31" si="0">ROUND((G19-G19/100*$D$10),2)</f>
        <v>31528.18</v>
      </c>
      <c r="I19" s="3"/>
    </row>
    <row r="20" spans="1:9" ht="17.25" customHeight="1" x14ac:dyDescent="0.25">
      <c r="A20" s="1103"/>
      <c r="B20" s="1210"/>
      <c r="C20" s="82">
        <v>5095</v>
      </c>
      <c r="D20" s="1219">
        <v>1400</v>
      </c>
      <c r="E20" s="1220"/>
      <c r="F20" s="1221"/>
      <c r="G20" s="60">
        <v>40268.879999999997</v>
      </c>
      <c r="H20" s="309">
        <f t="shared" si="0"/>
        <v>40268.879999999997</v>
      </c>
      <c r="I20" s="3"/>
    </row>
    <row r="21" spans="1:9" ht="17.25" customHeight="1" x14ac:dyDescent="0.25">
      <c r="A21" s="1103"/>
      <c r="B21" s="1210"/>
      <c r="C21" s="82">
        <v>5096</v>
      </c>
      <c r="D21" s="1219">
        <v>1500</v>
      </c>
      <c r="E21" s="1220"/>
      <c r="F21" s="1221"/>
      <c r="G21" s="60">
        <v>46728.480000000003</v>
      </c>
      <c r="H21" s="309">
        <f t="shared" si="0"/>
        <v>46728.480000000003</v>
      </c>
      <c r="I21" s="3"/>
    </row>
    <row r="22" spans="1:9" ht="17.25" customHeight="1" thickBot="1" x14ac:dyDescent="0.3">
      <c r="A22" s="1213"/>
      <c r="B22" s="1211"/>
      <c r="C22" s="224">
        <v>5097</v>
      </c>
      <c r="D22" s="1222">
        <v>1600</v>
      </c>
      <c r="E22" s="1223"/>
      <c r="F22" s="1224"/>
      <c r="G22" s="580">
        <v>52588.480000000003</v>
      </c>
      <c r="H22" s="310">
        <f t="shared" si="0"/>
        <v>52588.480000000003</v>
      </c>
      <c r="I22" s="3"/>
    </row>
    <row r="23" spans="1:9" ht="17.25" customHeight="1" x14ac:dyDescent="0.25">
      <c r="A23" s="1212"/>
      <c r="B23" s="1209" t="s">
        <v>146</v>
      </c>
      <c r="C23" s="211">
        <v>5336</v>
      </c>
      <c r="D23" s="270">
        <v>1110</v>
      </c>
      <c r="E23" s="1235">
        <v>1000</v>
      </c>
      <c r="F23" s="1235"/>
      <c r="G23" s="212">
        <v>31365.88</v>
      </c>
      <c r="H23" s="308">
        <f t="shared" si="0"/>
        <v>31365.88</v>
      </c>
      <c r="I23" s="3"/>
    </row>
    <row r="24" spans="1:9" ht="17.25" customHeight="1" x14ac:dyDescent="0.25">
      <c r="A24" s="1103"/>
      <c r="B24" s="1210"/>
      <c r="C24" s="209">
        <v>5337</v>
      </c>
      <c r="D24" s="271">
        <v>1325</v>
      </c>
      <c r="E24" s="1161">
        <v>1200</v>
      </c>
      <c r="F24" s="1161"/>
      <c r="G24" s="210">
        <v>41730.879999999997</v>
      </c>
      <c r="H24" s="309">
        <f t="shared" si="0"/>
        <v>41730.879999999997</v>
      </c>
      <c r="I24" s="3"/>
    </row>
    <row r="25" spans="1:9" ht="17.25" customHeight="1" x14ac:dyDescent="0.25">
      <c r="A25" s="1103"/>
      <c r="B25" s="1165" t="s">
        <v>147</v>
      </c>
      <c r="C25" s="209">
        <v>5338</v>
      </c>
      <c r="D25" s="271">
        <v>1525</v>
      </c>
      <c r="E25" s="1161">
        <v>1400</v>
      </c>
      <c r="F25" s="1161"/>
      <c r="G25" s="210">
        <v>43094.879999999997</v>
      </c>
      <c r="H25" s="309">
        <f t="shared" si="0"/>
        <v>43094.879999999997</v>
      </c>
      <c r="I25" s="3"/>
    </row>
    <row r="26" spans="1:9" ht="17.25" customHeight="1" x14ac:dyDescent="0.25">
      <c r="A26" s="1103"/>
      <c r="B26" s="1166"/>
      <c r="C26" s="209">
        <v>5339</v>
      </c>
      <c r="D26" s="271">
        <v>1640</v>
      </c>
      <c r="E26" s="1161">
        <v>1500</v>
      </c>
      <c r="F26" s="1161"/>
      <c r="G26" s="210">
        <v>49107.88</v>
      </c>
      <c r="H26" s="309">
        <f t="shared" si="0"/>
        <v>49107.88</v>
      </c>
      <c r="I26" s="3"/>
    </row>
    <row r="27" spans="1:9" ht="17.25" customHeight="1" x14ac:dyDescent="0.25">
      <c r="A27" s="1103"/>
      <c r="B27" s="1166"/>
      <c r="C27" s="209">
        <v>5330</v>
      </c>
      <c r="D27" s="271">
        <v>1740</v>
      </c>
      <c r="E27" s="1161">
        <v>1600</v>
      </c>
      <c r="F27" s="1161"/>
      <c r="G27" s="210">
        <v>55096.88</v>
      </c>
      <c r="H27" s="309">
        <f t="shared" si="0"/>
        <v>55096.88</v>
      </c>
      <c r="I27" s="3"/>
    </row>
    <row r="28" spans="1:9" ht="17.25" customHeight="1" x14ac:dyDescent="0.25">
      <c r="A28" s="1103"/>
      <c r="B28" s="1166"/>
      <c r="C28" s="209">
        <v>5471</v>
      </c>
      <c r="D28" s="271">
        <v>1960</v>
      </c>
      <c r="E28" s="1161">
        <v>1800</v>
      </c>
      <c r="F28" s="1161"/>
      <c r="G28" s="210">
        <v>75898.880000000005</v>
      </c>
      <c r="H28" s="309">
        <f t="shared" si="0"/>
        <v>75898.880000000005</v>
      </c>
      <c r="I28" s="3"/>
    </row>
    <row r="29" spans="1:9" ht="17.25" customHeight="1" x14ac:dyDescent="0.25">
      <c r="A29" s="1103"/>
      <c r="B29" s="1166"/>
      <c r="C29" s="209">
        <v>5472</v>
      </c>
      <c r="D29" s="271">
        <v>2185</v>
      </c>
      <c r="E29" s="1161">
        <v>2000</v>
      </c>
      <c r="F29" s="1161"/>
      <c r="G29" s="210">
        <v>91587.88</v>
      </c>
      <c r="H29" s="309">
        <f t="shared" si="0"/>
        <v>91587.88</v>
      </c>
      <c r="I29" s="3"/>
    </row>
    <row r="30" spans="1:9" ht="17.25" customHeight="1" x14ac:dyDescent="0.25">
      <c r="A30" s="1103"/>
      <c r="B30" s="1166"/>
      <c r="C30" s="209">
        <v>5473</v>
      </c>
      <c r="D30" s="271">
        <v>2385</v>
      </c>
      <c r="E30" s="1161">
        <v>2200</v>
      </c>
      <c r="F30" s="1161"/>
      <c r="G30" s="210">
        <v>105836.88</v>
      </c>
      <c r="H30" s="309">
        <f t="shared" si="0"/>
        <v>105836.88</v>
      </c>
      <c r="I30" s="3"/>
    </row>
    <row r="31" spans="1:9" ht="17.25" customHeight="1" thickBot="1" x14ac:dyDescent="0.3">
      <c r="A31" s="1213"/>
      <c r="B31" s="1167"/>
      <c r="C31" s="213">
        <v>5474</v>
      </c>
      <c r="D31" s="272">
        <v>2585</v>
      </c>
      <c r="E31" s="1238">
        <v>2400</v>
      </c>
      <c r="F31" s="1238"/>
      <c r="G31" s="214">
        <v>115639.88</v>
      </c>
      <c r="H31" s="310">
        <f t="shared" si="0"/>
        <v>115639.88</v>
      </c>
      <c r="I31" s="3"/>
    </row>
    <row r="32" spans="1:9" ht="17.100000000000001" customHeight="1" thickBot="1" x14ac:dyDescent="0.3">
      <c r="A32" s="855" t="s">
        <v>165</v>
      </c>
      <c r="B32" s="856"/>
      <c r="C32" s="856"/>
      <c r="D32" s="856"/>
      <c r="E32" s="856"/>
      <c r="F32" s="856"/>
      <c r="G32" s="856"/>
      <c r="H32" s="1069"/>
      <c r="I32" s="3"/>
    </row>
    <row r="33" spans="1:9" ht="35.25" customHeight="1" x14ac:dyDescent="0.25">
      <c r="A33" s="1162"/>
      <c r="B33" s="1171" t="s">
        <v>369</v>
      </c>
      <c r="C33" s="285">
        <v>5101</v>
      </c>
      <c r="D33" s="1168">
        <v>300</v>
      </c>
      <c r="E33" s="1168"/>
      <c r="F33" s="1168"/>
      <c r="G33" s="229">
        <v>5238.28</v>
      </c>
      <c r="H33" s="311">
        <f>ROUND((G33-G33/100*$D$10),2)</f>
        <v>5238.28</v>
      </c>
    </row>
    <row r="34" spans="1:9" ht="35.25" customHeight="1" x14ac:dyDescent="0.25">
      <c r="A34" s="1163"/>
      <c r="B34" s="1172"/>
      <c r="C34" s="281">
        <v>5102</v>
      </c>
      <c r="D34" s="1169">
        <v>400</v>
      </c>
      <c r="E34" s="1169"/>
      <c r="F34" s="1169"/>
      <c r="G34" s="226">
        <v>5988.08</v>
      </c>
      <c r="H34" s="312">
        <f t="shared" ref="H34:H35" si="1">ROUND((G34-G34/100*$D$10),2)</f>
        <v>5988.08</v>
      </c>
    </row>
    <row r="35" spans="1:9" ht="35.25" customHeight="1" thickBot="1" x14ac:dyDescent="0.3">
      <c r="A35" s="1164"/>
      <c r="B35" s="1173"/>
      <c r="C35" s="284">
        <v>5103</v>
      </c>
      <c r="D35" s="1170">
        <v>600</v>
      </c>
      <c r="E35" s="1170"/>
      <c r="F35" s="1170"/>
      <c r="G35" s="236">
        <v>6988.88</v>
      </c>
      <c r="H35" s="313">
        <f t="shared" si="1"/>
        <v>6988.88</v>
      </c>
    </row>
    <row r="36" spans="1:9" ht="22.5" customHeight="1" x14ac:dyDescent="0.25">
      <c r="A36" s="1174"/>
      <c r="B36" s="1178" t="s">
        <v>368</v>
      </c>
      <c r="C36" s="279">
        <v>5351</v>
      </c>
      <c r="D36" s="1233">
        <v>300</v>
      </c>
      <c r="E36" s="1233"/>
      <c r="F36" s="1233"/>
      <c r="G36" s="233">
        <v>1584.88</v>
      </c>
      <c r="H36" s="314">
        <f>ROUND((G36-G36/100*$E$10),2)</f>
        <v>1584.88</v>
      </c>
      <c r="I36" s="18"/>
    </row>
    <row r="37" spans="1:9" ht="22.5" customHeight="1" x14ac:dyDescent="0.25">
      <c r="A37" s="1163"/>
      <c r="B37" s="1172"/>
      <c r="C37" s="276">
        <v>5352</v>
      </c>
      <c r="D37" s="1234">
        <v>400</v>
      </c>
      <c r="E37" s="1234"/>
      <c r="F37" s="1234"/>
      <c r="G37" s="226">
        <v>3384.28</v>
      </c>
      <c r="H37" s="312">
        <f>ROUND((G37-G37/100*$E$10),2)</f>
        <v>3384.28</v>
      </c>
      <c r="I37" s="18"/>
    </row>
    <row r="38" spans="1:9" ht="22.5" customHeight="1" x14ac:dyDescent="0.25">
      <c r="A38" s="1163"/>
      <c r="B38" s="1172"/>
      <c r="C38" s="276">
        <v>5353</v>
      </c>
      <c r="D38" s="1234">
        <v>600</v>
      </c>
      <c r="E38" s="1234"/>
      <c r="F38" s="1234"/>
      <c r="G38" s="226">
        <v>9358.7800000000007</v>
      </c>
      <c r="H38" s="312">
        <f>ROUND((G38-G38/100*$E$10),2)</f>
        <v>9358.7800000000007</v>
      </c>
      <c r="I38" s="18"/>
    </row>
    <row r="39" spans="1:9" ht="22.5" customHeight="1" thickBot="1" x14ac:dyDescent="0.3">
      <c r="A39" s="1176"/>
      <c r="B39" s="1180"/>
      <c r="C39" s="237">
        <v>5494</v>
      </c>
      <c r="D39" s="1229" t="s">
        <v>160</v>
      </c>
      <c r="E39" s="1229"/>
      <c r="F39" s="1229"/>
      <c r="G39" s="238">
        <v>9358.7800000000007</v>
      </c>
      <c r="H39" s="315">
        <f>ROUND((G39-G39/100*$E$10),2)</f>
        <v>9358.7800000000007</v>
      </c>
    </row>
    <row r="40" spans="1:9" ht="82.5" customHeight="1" thickBot="1" x14ac:dyDescent="0.3">
      <c r="A40" s="316"/>
      <c r="B40" s="241" t="s">
        <v>152</v>
      </c>
      <c r="C40" s="273">
        <v>5100</v>
      </c>
      <c r="D40" s="1177">
        <v>800</v>
      </c>
      <c r="E40" s="1177"/>
      <c r="F40" s="1177"/>
      <c r="G40" s="243">
        <v>13488.88</v>
      </c>
      <c r="H40" s="317">
        <f>ROUND((G40-G40/100*$D$10),2)</f>
        <v>13488.88</v>
      </c>
    </row>
    <row r="41" spans="1:9" ht="40.5" customHeight="1" x14ac:dyDescent="0.25">
      <c r="A41" s="1174"/>
      <c r="B41" s="1178" t="s">
        <v>367</v>
      </c>
      <c r="C41" s="283">
        <v>5354</v>
      </c>
      <c r="D41" s="1233">
        <v>600</v>
      </c>
      <c r="E41" s="1233"/>
      <c r="F41" s="1233"/>
      <c r="G41" s="233">
        <v>7862.48</v>
      </c>
      <c r="H41" s="314">
        <f>ROUND((G41-G41/100*$E$10),2)</f>
        <v>7862.48</v>
      </c>
    </row>
    <row r="42" spans="1:9" ht="40.5" customHeight="1" thickBot="1" x14ac:dyDescent="0.3">
      <c r="A42" s="1176"/>
      <c r="B42" s="1180"/>
      <c r="C42" s="291">
        <v>5495</v>
      </c>
      <c r="D42" s="1229" t="s">
        <v>366</v>
      </c>
      <c r="E42" s="1229"/>
      <c r="F42" s="1229"/>
      <c r="G42" s="238">
        <v>7862.78</v>
      </c>
      <c r="H42" s="315">
        <f>ROUND((G42-G42/100*$E$10),2)</f>
        <v>7862.78</v>
      </c>
    </row>
    <row r="43" spans="1:9" ht="17.25" customHeight="1" x14ac:dyDescent="0.25">
      <c r="A43" s="1162"/>
      <c r="B43" s="1171" t="s">
        <v>60</v>
      </c>
      <c r="C43" s="285">
        <v>5943</v>
      </c>
      <c r="D43" s="277">
        <v>315</v>
      </c>
      <c r="E43" s="1237">
        <v>271</v>
      </c>
      <c r="F43" s="1237"/>
      <c r="G43" s="246">
        <v>1843.18</v>
      </c>
      <c r="H43" s="311">
        <f>ROUND((G43-G43/100*$D$10),2)</f>
        <v>1843.18</v>
      </c>
    </row>
    <row r="44" spans="1:9" ht="17.25" customHeight="1" x14ac:dyDescent="0.25">
      <c r="A44" s="1163"/>
      <c r="B44" s="1172"/>
      <c r="C44" s="281">
        <v>5331</v>
      </c>
      <c r="D44" s="274">
        <v>340</v>
      </c>
      <c r="E44" s="1230">
        <v>300</v>
      </c>
      <c r="F44" s="1230"/>
      <c r="G44" s="227">
        <v>2608.2800000000002</v>
      </c>
      <c r="H44" s="312">
        <f t="shared" ref="H44:H52" si="2">ROUND((G44-G44/100*$D$10),2)</f>
        <v>2608.2800000000002</v>
      </c>
    </row>
    <row r="45" spans="1:9" ht="17.25" customHeight="1" x14ac:dyDescent="0.25">
      <c r="A45" s="1163"/>
      <c r="B45" s="1172"/>
      <c r="C45" s="281">
        <v>5332</v>
      </c>
      <c r="D45" s="274">
        <v>460</v>
      </c>
      <c r="E45" s="1230">
        <v>400</v>
      </c>
      <c r="F45" s="1230"/>
      <c r="G45" s="227">
        <v>3828.08</v>
      </c>
      <c r="H45" s="312">
        <f t="shared" si="2"/>
        <v>3828.08</v>
      </c>
    </row>
    <row r="46" spans="1:9" ht="17.25" customHeight="1" x14ac:dyDescent="0.25">
      <c r="A46" s="1163"/>
      <c r="B46" s="1172"/>
      <c r="C46" s="281">
        <v>5335</v>
      </c>
      <c r="D46" s="274">
        <v>575</v>
      </c>
      <c r="E46" s="1230">
        <v>500</v>
      </c>
      <c r="F46" s="1230"/>
      <c r="G46" s="227">
        <v>4843.88</v>
      </c>
      <c r="H46" s="312">
        <f t="shared" si="2"/>
        <v>4843.88</v>
      </c>
    </row>
    <row r="47" spans="1:9" ht="17.25" customHeight="1" x14ac:dyDescent="0.25">
      <c r="A47" s="1163"/>
      <c r="B47" s="1172"/>
      <c r="C47" s="281">
        <v>5476</v>
      </c>
      <c r="D47" s="274">
        <v>630</v>
      </c>
      <c r="E47" s="1230">
        <v>535</v>
      </c>
      <c r="F47" s="1230"/>
      <c r="G47" s="227">
        <v>6402.68</v>
      </c>
      <c r="H47" s="312">
        <f t="shared" si="2"/>
        <v>6402.68</v>
      </c>
    </row>
    <row r="48" spans="1:9" ht="17.25" customHeight="1" x14ac:dyDescent="0.25">
      <c r="A48" s="1163"/>
      <c r="B48" s="1172"/>
      <c r="C48" s="281">
        <v>5333</v>
      </c>
      <c r="D48" s="274">
        <v>695</v>
      </c>
      <c r="E48" s="1230">
        <v>600</v>
      </c>
      <c r="F48" s="1230"/>
      <c r="G48" s="227">
        <v>7648.38</v>
      </c>
      <c r="H48" s="312">
        <f t="shared" si="2"/>
        <v>7648.38</v>
      </c>
    </row>
    <row r="49" spans="1:9" ht="17.25" customHeight="1" x14ac:dyDescent="0.25">
      <c r="A49" s="1163"/>
      <c r="B49" s="1172"/>
      <c r="C49" s="281">
        <v>5477</v>
      </c>
      <c r="D49" s="274">
        <v>800</v>
      </c>
      <c r="E49" s="1230">
        <v>687</v>
      </c>
      <c r="F49" s="1230"/>
      <c r="G49" s="227">
        <v>10159.379999999999</v>
      </c>
      <c r="H49" s="312">
        <f t="shared" si="2"/>
        <v>10159.379999999999</v>
      </c>
    </row>
    <row r="50" spans="1:9" ht="17.25" customHeight="1" x14ac:dyDescent="0.25">
      <c r="A50" s="1163"/>
      <c r="B50" s="1172"/>
      <c r="C50" s="281">
        <v>5334</v>
      </c>
      <c r="D50" s="274">
        <v>923</v>
      </c>
      <c r="E50" s="1230">
        <v>800</v>
      </c>
      <c r="F50" s="1230"/>
      <c r="G50" s="227">
        <v>13858.88</v>
      </c>
      <c r="H50" s="312">
        <f t="shared" si="2"/>
        <v>13858.88</v>
      </c>
    </row>
    <row r="51" spans="1:9" ht="17.25" customHeight="1" x14ac:dyDescent="0.25">
      <c r="A51" s="1163"/>
      <c r="B51" s="1172"/>
      <c r="C51" s="281">
        <v>5478</v>
      </c>
      <c r="D51" s="274">
        <v>1000</v>
      </c>
      <c r="E51" s="1230">
        <v>851</v>
      </c>
      <c r="F51" s="1230"/>
      <c r="G51" s="227">
        <v>16233.48</v>
      </c>
      <c r="H51" s="312">
        <f t="shared" si="2"/>
        <v>16233.48</v>
      </c>
    </row>
    <row r="52" spans="1:9" ht="17.25" customHeight="1" thickBot="1" x14ac:dyDescent="0.3">
      <c r="A52" s="1164"/>
      <c r="B52" s="1173"/>
      <c r="C52" s="284">
        <v>5479</v>
      </c>
      <c r="D52" s="275">
        <v>1200</v>
      </c>
      <c r="E52" s="1236">
        <v>1030</v>
      </c>
      <c r="F52" s="1236"/>
      <c r="G52" s="247">
        <v>23709.18</v>
      </c>
      <c r="H52" s="313">
        <f t="shared" si="2"/>
        <v>23709.18</v>
      </c>
    </row>
    <row r="53" spans="1:9" ht="29.25" customHeight="1" x14ac:dyDescent="0.25">
      <c r="A53" s="1174"/>
      <c r="B53" s="1178" t="s">
        <v>63</v>
      </c>
      <c r="C53" s="264">
        <v>5815</v>
      </c>
      <c r="D53" s="1232" t="s">
        <v>48</v>
      </c>
      <c r="E53" s="1232"/>
      <c r="F53" s="1232"/>
      <c r="G53" s="233">
        <v>2180.38</v>
      </c>
      <c r="H53" s="314">
        <f t="shared" ref="H53:H77" si="3">ROUND((G53-G53/100*$E$10),2)</f>
        <v>2180.38</v>
      </c>
    </row>
    <row r="54" spans="1:9" ht="29.25" customHeight="1" x14ac:dyDescent="0.25">
      <c r="A54" s="1175"/>
      <c r="B54" s="1179"/>
      <c r="C54" s="489">
        <v>5816</v>
      </c>
      <c r="D54" s="1231" t="s">
        <v>33</v>
      </c>
      <c r="E54" s="1231"/>
      <c r="F54" s="1231"/>
      <c r="G54" s="490">
        <v>4082.48</v>
      </c>
      <c r="H54" s="491">
        <f t="shared" si="3"/>
        <v>4082.48</v>
      </c>
    </row>
    <row r="55" spans="1:9" ht="29.25" customHeight="1" x14ac:dyDescent="0.25">
      <c r="A55" s="1175"/>
      <c r="B55" s="1179"/>
      <c r="C55" s="265">
        <v>5490</v>
      </c>
      <c r="D55" s="1229" t="s">
        <v>160</v>
      </c>
      <c r="E55" s="1229"/>
      <c r="F55" s="1229"/>
      <c r="G55" s="238">
        <v>2664.78</v>
      </c>
      <c r="H55" s="315">
        <f t="shared" ref="H55:H56" si="4">ROUND((G55-G55/100*$E$10),2)</f>
        <v>2664.78</v>
      </c>
    </row>
    <row r="56" spans="1:9" ht="29.25" customHeight="1" x14ac:dyDescent="0.25">
      <c r="A56" s="1175"/>
      <c r="B56" s="1179"/>
      <c r="C56" s="489">
        <v>5491</v>
      </c>
      <c r="D56" s="1231" t="s">
        <v>161</v>
      </c>
      <c r="E56" s="1231"/>
      <c r="F56" s="1231"/>
      <c r="G56" s="490">
        <v>7978.88</v>
      </c>
      <c r="H56" s="491">
        <f t="shared" si="4"/>
        <v>7978.88</v>
      </c>
    </row>
    <row r="57" spans="1:9" ht="29.25" customHeight="1" x14ac:dyDescent="0.25">
      <c r="A57" s="1175"/>
      <c r="B57" s="1179"/>
      <c r="C57" s="487">
        <v>5817</v>
      </c>
      <c r="D57" s="1232" t="s">
        <v>61</v>
      </c>
      <c r="E57" s="1232"/>
      <c r="F57" s="1232"/>
      <c r="G57" s="488">
        <v>7748.88</v>
      </c>
      <c r="H57" s="492">
        <f>ROUND((G57-G57/100*$E$10),2)</f>
        <v>7748.88</v>
      </c>
    </row>
    <row r="58" spans="1:9" ht="29.25" customHeight="1" thickBot="1" x14ac:dyDescent="0.3">
      <c r="A58" s="1176"/>
      <c r="B58" s="1180"/>
      <c r="C58" s="265">
        <v>5818</v>
      </c>
      <c r="D58" s="1229" t="s">
        <v>62</v>
      </c>
      <c r="E58" s="1229"/>
      <c r="F58" s="1229"/>
      <c r="G58" s="238">
        <v>11091.28</v>
      </c>
      <c r="H58" s="315">
        <f t="shared" si="3"/>
        <v>11091.28</v>
      </c>
    </row>
    <row r="59" spans="1:9" ht="15.75" customHeight="1" x14ac:dyDescent="0.25">
      <c r="A59" s="1162"/>
      <c r="B59" s="1171" t="s">
        <v>370</v>
      </c>
      <c r="C59" s="255">
        <v>5574</v>
      </c>
      <c r="D59" s="215"/>
      <c r="E59" s="216" t="s">
        <v>70</v>
      </c>
      <c r="F59" s="217"/>
      <c r="G59" s="258">
        <v>298.58</v>
      </c>
      <c r="H59" s="311">
        <f t="shared" si="3"/>
        <v>298.58</v>
      </c>
      <c r="I59" s="4"/>
    </row>
    <row r="60" spans="1:9" ht="15.75" customHeight="1" x14ac:dyDescent="0.25">
      <c r="A60" s="1163"/>
      <c r="B60" s="1172"/>
      <c r="C60" s="256">
        <v>5956</v>
      </c>
      <c r="D60" s="151"/>
      <c r="E60" s="266" t="s">
        <v>220</v>
      </c>
      <c r="F60" s="267"/>
      <c r="G60" s="259">
        <v>570.78</v>
      </c>
      <c r="H60" s="312">
        <f t="shared" si="3"/>
        <v>570.78</v>
      </c>
      <c r="I60" s="4"/>
    </row>
    <row r="61" spans="1:9" ht="15.75" customHeight="1" x14ac:dyDescent="0.25">
      <c r="A61" s="1163"/>
      <c r="B61" s="1172"/>
      <c r="C61" s="256" t="s">
        <v>181</v>
      </c>
      <c r="D61" s="148"/>
      <c r="E61" s="143" t="s">
        <v>236</v>
      </c>
      <c r="F61" s="149"/>
      <c r="G61" s="259">
        <v>464.28</v>
      </c>
      <c r="H61" s="312">
        <f t="shared" si="3"/>
        <v>464.28</v>
      </c>
      <c r="I61" s="4"/>
    </row>
    <row r="62" spans="1:9" ht="15.75" customHeight="1" x14ac:dyDescent="0.25">
      <c r="A62" s="1163"/>
      <c r="B62" s="1172"/>
      <c r="C62" s="256">
        <v>5935</v>
      </c>
      <c r="D62" s="348"/>
      <c r="E62" s="641" t="s">
        <v>268</v>
      </c>
      <c r="F62" s="642"/>
      <c r="G62" s="259">
        <v>618.58000000000004</v>
      </c>
      <c r="H62" s="312">
        <f t="shared" si="3"/>
        <v>618.58000000000004</v>
      </c>
      <c r="I62" s="4"/>
    </row>
    <row r="63" spans="1:9" ht="15.75" customHeight="1" x14ac:dyDescent="0.25">
      <c r="A63" s="1163"/>
      <c r="B63" s="1172"/>
      <c r="C63" s="256">
        <v>5946</v>
      </c>
      <c r="D63" s="303"/>
      <c r="E63" s="304" t="s">
        <v>237</v>
      </c>
      <c r="F63" s="305"/>
      <c r="G63" s="259">
        <v>770.88</v>
      </c>
      <c r="H63" s="312">
        <f t="shared" si="3"/>
        <v>770.88</v>
      </c>
      <c r="I63" s="4"/>
    </row>
    <row r="64" spans="1:9" ht="15.75" customHeight="1" x14ac:dyDescent="0.25">
      <c r="A64" s="1163"/>
      <c r="B64" s="1172"/>
      <c r="C64" s="256">
        <v>5946</v>
      </c>
      <c r="D64" s="148"/>
      <c r="E64" s="143" t="s">
        <v>224</v>
      </c>
      <c r="F64" s="149"/>
      <c r="G64" s="259">
        <v>716.48</v>
      </c>
      <c r="H64" s="312">
        <f t="shared" si="3"/>
        <v>716.48</v>
      </c>
      <c r="I64" s="4"/>
    </row>
    <row r="65" spans="1:9" ht="15.75" customHeight="1" x14ac:dyDescent="0.25">
      <c r="A65" s="1163"/>
      <c r="B65" s="1172"/>
      <c r="C65" s="256">
        <v>5766</v>
      </c>
      <c r="D65" s="151"/>
      <c r="E65" s="479" t="s">
        <v>387</v>
      </c>
      <c r="F65" s="480"/>
      <c r="G65" s="259">
        <v>1988.08</v>
      </c>
      <c r="H65" s="312">
        <f t="shared" ref="H65" si="5">ROUND((G65-G65/100*$E$10),2)</f>
        <v>1988.08</v>
      </c>
      <c r="I65" s="4"/>
    </row>
    <row r="66" spans="1:9" ht="15.75" customHeight="1" x14ac:dyDescent="0.25">
      <c r="A66" s="1163"/>
      <c r="B66" s="1172"/>
      <c r="C66" s="256">
        <v>5934</v>
      </c>
      <c r="D66" s="151"/>
      <c r="E66" s="266" t="s">
        <v>388</v>
      </c>
      <c r="F66" s="267"/>
      <c r="G66" s="259">
        <v>2108.88</v>
      </c>
      <c r="H66" s="312">
        <f t="shared" si="3"/>
        <v>2108.88</v>
      </c>
      <c r="I66" s="4"/>
    </row>
    <row r="67" spans="1:9" ht="15.75" customHeight="1" x14ac:dyDescent="0.25">
      <c r="A67" s="1163"/>
      <c r="B67" s="1172"/>
      <c r="C67" s="256">
        <v>5811</v>
      </c>
      <c r="D67" s="148"/>
      <c r="E67" s="143" t="s">
        <v>48</v>
      </c>
      <c r="F67" s="149"/>
      <c r="G67" s="259">
        <v>1988.08</v>
      </c>
      <c r="H67" s="312">
        <f t="shared" si="3"/>
        <v>1988.08</v>
      </c>
      <c r="I67" s="4"/>
    </row>
    <row r="68" spans="1:9" ht="15.75" customHeight="1" x14ac:dyDescent="0.25">
      <c r="A68" s="1163"/>
      <c r="B68" s="1172"/>
      <c r="C68" s="256">
        <v>5578</v>
      </c>
      <c r="D68" s="151"/>
      <c r="E68" s="266" t="s">
        <v>225</v>
      </c>
      <c r="F68" s="267"/>
      <c r="G68" s="259">
        <v>2008.88</v>
      </c>
      <c r="H68" s="312">
        <f t="shared" si="3"/>
        <v>2008.88</v>
      </c>
      <c r="I68" s="4"/>
    </row>
    <row r="69" spans="1:9" ht="15.75" customHeight="1" x14ac:dyDescent="0.25">
      <c r="A69" s="1163"/>
      <c r="B69" s="1172"/>
      <c r="C69" s="256">
        <v>5767</v>
      </c>
      <c r="D69" s="151"/>
      <c r="E69" s="296" t="s">
        <v>238</v>
      </c>
      <c r="F69" s="297"/>
      <c r="G69" s="259">
        <v>2282.6799999999998</v>
      </c>
      <c r="H69" s="312">
        <f t="shared" si="3"/>
        <v>2282.6799999999998</v>
      </c>
      <c r="I69" s="4"/>
    </row>
    <row r="70" spans="1:9" ht="15.75" customHeight="1" x14ac:dyDescent="0.25">
      <c r="A70" s="1163"/>
      <c r="B70" s="1172"/>
      <c r="C70" s="256">
        <v>5957</v>
      </c>
      <c r="D70" s="151"/>
      <c r="E70" s="479" t="s">
        <v>389</v>
      </c>
      <c r="F70" s="480"/>
      <c r="G70" s="259">
        <v>2198.88</v>
      </c>
      <c r="H70" s="312">
        <f t="shared" ref="H70" si="6">ROUND((G70-G70/100*$E$10),2)</f>
        <v>2198.88</v>
      </c>
      <c r="I70" s="4"/>
    </row>
    <row r="71" spans="1:9" ht="15.75" customHeight="1" x14ac:dyDescent="0.25">
      <c r="A71" s="1163"/>
      <c r="B71" s="1172"/>
      <c r="C71" s="256">
        <v>5812</v>
      </c>
      <c r="D71" s="151"/>
      <c r="E71" s="479" t="s">
        <v>33</v>
      </c>
      <c r="F71" s="480"/>
      <c r="G71" s="259">
        <v>3088.48</v>
      </c>
      <c r="H71" s="312">
        <f t="shared" ref="H71" si="7">ROUND((G71-G71/100*$E$10),2)</f>
        <v>3088.48</v>
      </c>
      <c r="I71" s="4"/>
    </row>
    <row r="72" spans="1:9" ht="15.75" customHeight="1" x14ac:dyDescent="0.25">
      <c r="A72" s="1163"/>
      <c r="B72" s="1172"/>
      <c r="C72" s="256">
        <v>5938</v>
      </c>
      <c r="D72" s="151"/>
      <c r="E72" s="296" t="s">
        <v>384</v>
      </c>
      <c r="F72" s="297"/>
      <c r="G72" s="259">
        <v>2998.18</v>
      </c>
      <c r="H72" s="312">
        <f t="shared" si="3"/>
        <v>2998.18</v>
      </c>
      <c r="I72" s="4"/>
    </row>
    <row r="73" spans="1:9" ht="15.75" customHeight="1" x14ac:dyDescent="0.25">
      <c r="A73" s="1163"/>
      <c r="B73" s="1172"/>
      <c r="C73" s="256">
        <v>5768</v>
      </c>
      <c r="D73" s="151"/>
      <c r="E73" s="479" t="s">
        <v>239</v>
      </c>
      <c r="F73" s="480"/>
      <c r="G73" s="259">
        <v>4384.38</v>
      </c>
      <c r="H73" s="312">
        <f t="shared" ref="H73" si="8">ROUND((G73-G73/100*$E$10),2)</f>
        <v>4384.38</v>
      </c>
      <c r="I73" s="4"/>
    </row>
    <row r="74" spans="1:9" ht="15.75" customHeight="1" x14ac:dyDescent="0.25">
      <c r="A74" s="1163"/>
      <c r="B74" s="1172"/>
      <c r="C74" s="256">
        <v>5939</v>
      </c>
      <c r="D74" s="151"/>
      <c r="E74" s="296" t="s">
        <v>386</v>
      </c>
      <c r="F74" s="297"/>
      <c r="G74" s="259">
        <v>3930.18</v>
      </c>
      <c r="H74" s="312">
        <f t="shared" si="3"/>
        <v>3930.18</v>
      </c>
      <c r="I74" s="4"/>
    </row>
    <row r="75" spans="1:9" ht="15.75" customHeight="1" x14ac:dyDescent="0.25">
      <c r="A75" s="1163"/>
      <c r="B75" s="1172"/>
      <c r="C75" s="256">
        <v>5949</v>
      </c>
      <c r="D75" s="151"/>
      <c r="E75" s="266" t="s">
        <v>226</v>
      </c>
      <c r="F75" s="267"/>
      <c r="G75" s="259">
        <v>6008.18</v>
      </c>
      <c r="H75" s="312">
        <f t="shared" si="3"/>
        <v>6008.18</v>
      </c>
      <c r="I75" s="4"/>
    </row>
    <row r="76" spans="1:9" ht="15.75" customHeight="1" x14ac:dyDescent="0.25">
      <c r="A76" s="1163"/>
      <c r="B76" s="1172"/>
      <c r="C76" s="256">
        <v>5813</v>
      </c>
      <c r="D76" s="151"/>
      <c r="E76" s="266" t="s">
        <v>61</v>
      </c>
      <c r="F76" s="267"/>
      <c r="G76" s="259">
        <v>6480.28</v>
      </c>
      <c r="H76" s="312">
        <f t="shared" si="3"/>
        <v>6480.28</v>
      </c>
      <c r="I76" s="4"/>
    </row>
    <row r="77" spans="1:9" ht="15.75" customHeight="1" thickBot="1" x14ac:dyDescent="0.3">
      <c r="A77" s="1164"/>
      <c r="B77" s="1173"/>
      <c r="C77" s="257">
        <v>5814</v>
      </c>
      <c r="D77" s="218"/>
      <c r="E77" s="268" t="s">
        <v>62</v>
      </c>
      <c r="F77" s="219"/>
      <c r="G77" s="260">
        <v>10388.879999999999</v>
      </c>
      <c r="H77" s="313">
        <f t="shared" si="3"/>
        <v>10388.879999999999</v>
      </c>
      <c r="I77" s="4"/>
    </row>
    <row r="78" spans="1:9" ht="28.5" customHeight="1" x14ac:dyDescent="0.25">
      <c r="A78" s="1174"/>
      <c r="B78" s="1178" t="s">
        <v>159</v>
      </c>
      <c r="C78" s="248">
        <v>5081</v>
      </c>
      <c r="D78" s="1184" t="s">
        <v>148</v>
      </c>
      <c r="E78" s="1184"/>
      <c r="F78" s="1184"/>
      <c r="G78" s="233">
        <v>7288.88</v>
      </c>
      <c r="H78" s="314">
        <f t="shared" ref="H78:H83" si="9">ROUND((G78-G78/100*$D$10),2)</f>
        <v>7288.88</v>
      </c>
      <c r="I78" s="3"/>
    </row>
    <row r="79" spans="1:9" ht="28.5" customHeight="1" x14ac:dyDescent="0.25">
      <c r="A79" s="1163"/>
      <c r="B79" s="1172"/>
      <c r="C79" s="290">
        <v>5085</v>
      </c>
      <c r="D79" s="1169" t="s">
        <v>149</v>
      </c>
      <c r="E79" s="1169"/>
      <c r="F79" s="1169"/>
      <c r="G79" s="226">
        <v>8118.88</v>
      </c>
      <c r="H79" s="312">
        <f t="shared" si="9"/>
        <v>8118.88</v>
      </c>
      <c r="I79" s="3"/>
    </row>
    <row r="80" spans="1:9" ht="28.5" customHeight="1" x14ac:dyDescent="0.25">
      <c r="A80" s="1163"/>
      <c r="B80" s="1172"/>
      <c r="C80" s="290">
        <v>5089</v>
      </c>
      <c r="D80" s="1169" t="s">
        <v>153</v>
      </c>
      <c r="E80" s="1169"/>
      <c r="F80" s="1169"/>
      <c r="G80" s="226">
        <v>8468.3799999999992</v>
      </c>
      <c r="H80" s="312">
        <f t="shared" si="9"/>
        <v>8468.3799999999992</v>
      </c>
      <c r="I80" s="3"/>
    </row>
    <row r="81" spans="1:9" ht="28.5" customHeight="1" x14ac:dyDescent="0.25">
      <c r="A81" s="1163"/>
      <c r="B81" s="1172"/>
      <c r="C81" s="290">
        <v>5082</v>
      </c>
      <c r="D81" s="1169" t="s">
        <v>150</v>
      </c>
      <c r="E81" s="1169"/>
      <c r="F81" s="1169"/>
      <c r="G81" s="226">
        <v>9838.7800000000007</v>
      </c>
      <c r="H81" s="312">
        <f t="shared" si="9"/>
        <v>9838.7800000000007</v>
      </c>
      <c r="I81" s="3"/>
    </row>
    <row r="82" spans="1:9" ht="28.5" customHeight="1" x14ac:dyDescent="0.25">
      <c r="A82" s="1163"/>
      <c r="B82" s="1172"/>
      <c r="C82" s="290">
        <v>5086</v>
      </c>
      <c r="D82" s="1169" t="s">
        <v>154</v>
      </c>
      <c r="E82" s="1169"/>
      <c r="F82" s="1169"/>
      <c r="G82" s="226">
        <v>10738.78</v>
      </c>
      <c r="H82" s="312">
        <f t="shared" si="9"/>
        <v>10738.78</v>
      </c>
      <c r="I82" s="3"/>
    </row>
    <row r="83" spans="1:9" ht="28.5" customHeight="1" x14ac:dyDescent="0.25">
      <c r="A83" s="1163"/>
      <c r="B83" s="1172"/>
      <c r="C83" s="290">
        <v>5090</v>
      </c>
      <c r="D83" s="1169" t="s">
        <v>151</v>
      </c>
      <c r="E83" s="1169"/>
      <c r="F83" s="1169"/>
      <c r="G83" s="226">
        <v>11545.88</v>
      </c>
      <c r="H83" s="312">
        <f t="shared" si="9"/>
        <v>11545.88</v>
      </c>
      <c r="I83" s="3"/>
    </row>
    <row r="84" spans="1:9" ht="28.5" customHeight="1" x14ac:dyDescent="0.25">
      <c r="A84" s="1163"/>
      <c r="B84" s="1172"/>
      <c r="C84" s="290">
        <v>5083</v>
      </c>
      <c r="D84" s="1169" t="s">
        <v>155</v>
      </c>
      <c r="E84" s="1169"/>
      <c r="F84" s="1169"/>
      <c r="G84" s="226">
        <v>21898.880000000001</v>
      </c>
      <c r="H84" s="312">
        <f t="shared" ref="H84:H113" si="10">ROUND((G84-G84/100*$D$10),2)</f>
        <v>21898.880000000001</v>
      </c>
      <c r="I84" s="3"/>
    </row>
    <row r="85" spans="1:9" ht="28.5" customHeight="1" x14ac:dyDescent="0.25">
      <c r="A85" s="1163"/>
      <c r="B85" s="1172"/>
      <c r="C85" s="290">
        <v>5087</v>
      </c>
      <c r="D85" s="1169" t="s">
        <v>156</v>
      </c>
      <c r="E85" s="1169"/>
      <c r="F85" s="1169"/>
      <c r="G85" s="226">
        <v>21828.78</v>
      </c>
      <c r="H85" s="312">
        <f t="shared" si="10"/>
        <v>21828.78</v>
      </c>
      <c r="I85" s="3"/>
    </row>
    <row r="86" spans="1:9" ht="28.5" customHeight="1" x14ac:dyDescent="0.25">
      <c r="A86" s="1163"/>
      <c r="B86" s="1172"/>
      <c r="C86" s="290">
        <v>5091</v>
      </c>
      <c r="D86" s="1169" t="s">
        <v>245</v>
      </c>
      <c r="E86" s="1169"/>
      <c r="F86" s="1169"/>
      <c r="G86" s="226">
        <v>22518.28</v>
      </c>
      <c r="H86" s="312">
        <f t="shared" si="10"/>
        <v>22518.28</v>
      </c>
      <c r="I86" s="3"/>
    </row>
    <row r="87" spans="1:9" ht="28.5" customHeight="1" x14ac:dyDescent="0.25">
      <c r="A87" s="1163"/>
      <c r="B87" s="1172"/>
      <c r="C87" s="290">
        <v>5084</v>
      </c>
      <c r="D87" s="1169" t="s">
        <v>157</v>
      </c>
      <c r="E87" s="1169"/>
      <c r="F87" s="1169"/>
      <c r="G87" s="226">
        <v>35268.68</v>
      </c>
      <c r="H87" s="312">
        <f t="shared" si="10"/>
        <v>35268.68</v>
      </c>
      <c r="I87" s="3"/>
    </row>
    <row r="88" spans="1:9" ht="28.5" customHeight="1" x14ac:dyDescent="0.25">
      <c r="A88" s="1163"/>
      <c r="B88" s="1172"/>
      <c r="C88" s="290">
        <v>5088</v>
      </c>
      <c r="D88" s="1169" t="s">
        <v>244</v>
      </c>
      <c r="E88" s="1169"/>
      <c r="F88" s="1169"/>
      <c r="G88" s="226">
        <v>37888.480000000003</v>
      </c>
      <c r="H88" s="312">
        <f t="shared" si="10"/>
        <v>37888.480000000003</v>
      </c>
      <c r="I88" s="3"/>
    </row>
    <row r="89" spans="1:9" ht="28.5" customHeight="1" thickBot="1" x14ac:dyDescent="0.3">
      <c r="A89" s="1164"/>
      <c r="B89" s="1173"/>
      <c r="C89" s="286">
        <v>5092</v>
      </c>
      <c r="D89" s="1170" t="s">
        <v>158</v>
      </c>
      <c r="E89" s="1170"/>
      <c r="F89" s="1170"/>
      <c r="G89" s="236">
        <v>40638.379999999997</v>
      </c>
      <c r="H89" s="313">
        <f t="shared" si="10"/>
        <v>40638.379999999997</v>
      </c>
      <c r="I89" s="3"/>
    </row>
    <row r="90" spans="1:9" x14ac:dyDescent="0.25">
      <c r="A90" s="1174"/>
      <c r="B90" s="1178" t="s">
        <v>59</v>
      </c>
      <c r="C90" s="280">
        <v>5724</v>
      </c>
      <c r="D90" s="280">
        <v>315</v>
      </c>
      <c r="E90" s="1232">
        <v>271</v>
      </c>
      <c r="F90" s="1232"/>
      <c r="G90" s="233">
        <v>948.88</v>
      </c>
      <c r="H90" s="314">
        <f t="shared" si="10"/>
        <v>948.88</v>
      </c>
      <c r="I90" s="3"/>
    </row>
    <row r="91" spans="1:9" x14ac:dyDescent="0.25">
      <c r="A91" s="1163"/>
      <c r="B91" s="1172"/>
      <c r="C91" s="269">
        <v>5121</v>
      </c>
      <c r="D91" s="269">
        <v>340</v>
      </c>
      <c r="E91" s="1185">
        <v>300</v>
      </c>
      <c r="F91" s="1185"/>
      <c r="G91" s="226">
        <v>1458.88</v>
      </c>
      <c r="H91" s="312">
        <f>ROUND((G91-G91/100*$D$10),2)</f>
        <v>1458.88</v>
      </c>
      <c r="I91" s="3"/>
    </row>
    <row r="92" spans="1:9" x14ac:dyDescent="0.25">
      <c r="A92" s="1163"/>
      <c r="B92" s="1172"/>
      <c r="C92" s="269">
        <v>5122</v>
      </c>
      <c r="D92" s="269">
        <v>460</v>
      </c>
      <c r="E92" s="1185">
        <v>400</v>
      </c>
      <c r="F92" s="1185"/>
      <c r="G92" s="226">
        <v>2408.88</v>
      </c>
      <c r="H92" s="312">
        <f t="shared" si="10"/>
        <v>2408.88</v>
      </c>
      <c r="I92" s="3"/>
    </row>
    <row r="93" spans="1:9" x14ac:dyDescent="0.25">
      <c r="A93" s="1163"/>
      <c r="B93" s="1172"/>
      <c r="C93" s="269">
        <v>5123</v>
      </c>
      <c r="D93" s="269">
        <v>575</v>
      </c>
      <c r="E93" s="1185">
        <v>500</v>
      </c>
      <c r="F93" s="1185"/>
      <c r="G93" s="226">
        <v>3458.28</v>
      </c>
      <c r="H93" s="312">
        <f t="shared" si="10"/>
        <v>3458.28</v>
      </c>
      <c r="I93" s="3"/>
    </row>
    <row r="94" spans="1:9" x14ac:dyDescent="0.25">
      <c r="A94" s="1163"/>
      <c r="B94" s="1172"/>
      <c r="C94" s="269">
        <v>5126</v>
      </c>
      <c r="D94" s="269">
        <v>630</v>
      </c>
      <c r="E94" s="1185">
        <v>535</v>
      </c>
      <c r="F94" s="1185"/>
      <c r="G94" s="226">
        <v>3488.88</v>
      </c>
      <c r="H94" s="312">
        <f t="shared" si="10"/>
        <v>3488.88</v>
      </c>
      <c r="I94" s="3"/>
    </row>
    <row r="95" spans="1:9" x14ac:dyDescent="0.25">
      <c r="A95" s="1163"/>
      <c r="B95" s="1172"/>
      <c r="C95" s="269">
        <v>5124</v>
      </c>
      <c r="D95" s="269">
        <v>695</v>
      </c>
      <c r="E95" s="1185">
        <v>600</v>
      </c>
      <c r="F95" s="1185"/>
      <c r="G95" s="226">
        <v>6418.78</v>
      </c>
      <c r="H95" s="312">
        <f t="shared" si="10"/>
        <v>6418.78</v>
      </c>
      <c r="I95" s="3"/>
    </row>
    <row r="96" spans="1:9" x14ac:dyDescent="0.25">
      <c r="A96" s="1163"/>
      <c r="B96" s="1172"/>
      <c r="C96" s="269">
        <v>5127</v>
      </c>
      <c r="D96" s="269">
        <v>800</v>
      </c>
      <c r="E96" s="1185">
        <v>687</v>
      </c>
      <c r="F96" s="1185"/>
      <c r="G96" s="226">
        <v>6708.88</v>
      </c>
      <c r="H96" s="312">
        <f t="shared" si="10"/>
        <v>6708.88</v>
      </c>
      <c r="I96" s="3"/>
    </row>
    <row r="97" spans="1:10" ht="15.75" thickBot="1" x14ac:dyDescent="0.3">
      <c r="A97" s="1176"/>
      <c r="B97" s="1180"/>
      <c r="C97" s="278">
        <v>5125</v>
      </c>
      <c r="D97" s="278">
        <v>923</v>
      </c>
      <c r="E97" s="1229">
        <v>800</v>
      </c>
      <c r="F97" s="1229"/>
      <c r="G97" s="238">
        <v>11008.88</v>
      </c>
      <c r="H97" s="315">
        <f t="shared" si="10"/>
        <v>11008.88</v>
      </c>
      <c r="I97" s="3"/>
    </row>
    <row r="98" spans="1:10" ht="15" customHeight="1" x14ac:dyDescent="0.25">
      <c r="A98" s="711"/>
      <c r="B98" s="716" t="s">
        <v>67</v>
      </c>
      <c r="C98" s="333">
        <v>5880</v>
      </c>
      <c r="D98" s="524">
        <v>110</v>
      </c>
      <c r="E98" s="725">
        <v>94</v>
      </c>
      <c r="F98" s="725"/>
      <c r="G98" s="560">
        <v>234.88</v>
      </c>
      <c r="H98" s="336">
        <f t="shared" si="10"/>
        <v>234.88</v>
      </c>
      <c r="I98" s="8"/>
      <c r="J98" s="4"/>
    </row>
    <row r="99" spans="1:10" ht="15" customHeight="1" x14ac:dyDescent="0.25">
      <c r="A99" s="712"/>
      <c r="B99" s="717"/>
      <c r="C99" s="393">
        <v>5881</v>
      </c>
      <c r="D99" s="437">
        <v>133</v>
      </c>
      <c r="E99" s="709">
        <v>110</v>
      </c>
      <c r="F99" s="710"/>
      <c r="G99" s="395">
        <v>278.88</v>
      </c>
      <c r="H99" s="424">
        <f t="shared" si="10"/>
        <v>278.88</v>
      </c>
      <c r="I99" s="8"/>
      <c r="J99" s="4"/>
    </row>
    <row r="100" spans="1:10" ht="15" customHeight="1" x14ac:dyDescent="0.25">
      <c r="A100" s="712"/>
      <c r="B100" s="717"/>
      <c r="C100" s="331">
        <v>5882</v>
      </c>
      <c r="D100" s="523">
        <v>160</v>
      </c>
      <c r="E100" s="634">
        <v>136</v>
      </c>
      <c r="F100" s="634"/>
      <c r="G100" s="332">
        <v>403.88</v>
      </c>
      <c r="H100" s="337">
        <f t="shared" si="10"/>
        <v>403.88</v>
      </c>
      <c r="I100" s="8"/>
      <c r="J100" s="4"/>
    </row>
    <row r="101" spans="1:10" ht="15" customHeight="1" x14ac:dyDescent="0.25">
      <c r="A101" s="712"/>
      <c r="B101" s="717"/>
      <c r="C101" s="331">
        <v>5883</v>
      </c>
      <c r="D101" s="523">
        <v>190</v>
      </c>
      <c r="E101" s="634">
        <v>160</v>
      </c>
      <c r="F101" s="634"/>
      <c r="G101" s="332">
        <v>428.88</v>
      </c>
      <c r="H101" s="337">
        <f t="shared" si="10"/>
        <v>428.88</v>
      </c>
      <c r="I101" s="8"/>
      <c r="J101" s="4"/>
    </row>
    <row r="102" spans="1:10" ht="15" customHeight="1" x14ac:dyDescent="0.25">
      <c r="A102" s="712"/>
      <c r="B102" s="717"/>
      <c r="C102" s="331">
        <v>5884</v>
      </c>
      <c r="D102" s="523">
        <v>200</v>
      </c>
      <c r="E102" s="634">
        <v>171</v>
      </c>
      <c r="F102" s="634"/>
      <c r="G102" s="332">
        <v>560.88</v>
      </c>
      <c r="H102" s="337">
        <f t="shared" si="10"/>
        <v>560.88</v>
      </c>
      <c r="I102" s="8"/>
      <c r="J102" s="4"/>
    </row>
    <row r="103" spans="1:10" ht="15" customHeight="1" x14ac:dyDescent="0.25">
      <c r="A103" s="712"/>
      <c r="B103" s="717"/>
      <c r="C103" s="331">
        <v>5885</v>
      </c>
      <c r="D103" s="523">
        <v>230</v>
      </c>
      <c r="E103" s="634">
        <v>200</v>
      </c>
      <c r="F103" s="634"/>
      <c r="G103" s="332">
        <v>698.88</v>
      </c>
      <c r="H103" s="337">
        <f t="shared" si="10"/>
        <v>698.88</v>
      </c>
      <c r="I103" s="8"/>
      <c r="J103" s="4"/>
    </row>
    <row r="104" spans="1:10" ht="15" customHeight="1" x14ac:dyDescent="0.25">
      <c r="A104" s="712"/>
      <c r="B104" s="717"/>
      <c r="C104" s="331">
        <v>5886</v>
      </c>
      <c r="D104" s="523">
        <v>250</v>
      </c>
      <c r="E104" s="634">
        <v>216</v>
      </c>
      <c r="F104" s="634"/>
      <c r="G104" s="332">
        <v>1011.88</v>
      </c>
      <c r="H104" s="337">
        <f t="shared" si="10"/>
        <v>1011.88</v>
      </c>
      <c r="I104" s="8"/>
      <c r="J104" s="4"/>
    </row>
    <row r="105" spans="1:10" ht="15" customHeight="1" x14ac:dyDescent="0.25">
      <c r="A105" s="712"/>
      <c r="B105" s="717"/>
      <c r="C105" s="331">
        <v>5887</v>
      </c>
      <c r="D105" s="550">
        <v>290</v>
      </c>
      <c r="E105" s="634">
        <v>250</v>
      </c>
      <c r="F105" s="634"/>
      <c r="G105" s="332">
        <v>1448.88</v>
      </c>
      <c r="H105" s="337">
        <f t="shared" ref="H105" si="11">ROUND((G105-G105/100*$D$10),2)</f>
        <v>1448.88</v>
      </c>
      <c r="I105" s="8"/>
      <c r="J105" s="4"/>
    </row>
    <row r="106" spans="1:10" ht="15" customHeight="1" x14ac:dyDescent="0.25">
      <c r="A106" s="712"/>
      <c r="B106" s="717"/>
      <c r="C106" s="331">
        <v>5888</v>
      </c>
      <c r="D106" s="523">
        <v>315</v>
      </c>
      <c r="E106" s="634">
        <v>271</v>
      </c>
      <c r="F106" s="634"/>
      <c r="G106" s="332">
        <v>1462.88</v>
      </c>
      <c r="H106" s="337">
        <f t="shared" si="10"/>
        <v>1462.88</v>
      </c>
      <c r="I106" s="8"/>
      <c r="J106" s="4"/>
    </row>
    <row r="107" spans="1:10" ht="15" customHeight="1" x14ac:dyDescent="0.25">
      <c r="A107" s="712"/>
      <c r="B107" s="717"/>
      <c r="C107" s="331">
        <v>5890</v>
      </c>
      <c r="D107" s="523">
        <v>340</v>
      </c>
      <c r="E107" s="634">
        <v>300</v>
      </c>
      <c r="F107" s="634"/>
      <c r="G107" s="332">
        <v>1548.88</v>
      </c>
      <c r="H107" s="337">
        <f t="shared" si="10"/>
        <v>1548.88</v>
      </c>
      <c r="I107" s="8"/>
      <c r="J107" s="4"/>
    </row>
    <row r="108" spans="1:10" ht="15" customHeight="1" x14ac:dyDescent="0.25">
      <c r="A108" s="712"/>
      <c r="B108" s="717"/>
      <c r="C108" s="331">
        <v>5892</v>
      </c>
      <c r="D108" s="523">
        <v>400</v>
      </c>
      <c r="E108" s="634">
        <v>343</v>
      </c>
      <c r="F108" s="634"/>
      <c r="G108" s="332">
        <v>3188.88</v>
      </c>
      <c r="H108" s="337">
        <f>ROUND((G108-G108/100*$D$10),2)</f>
        <v>3188.88</v>
      </c>
      <c r="I108" s="8"/>
      <c r="J108" s="4"/>
    </row>
    <row r="109" spans="1:10" ht="15" customHeight="1" x14ac:dyDescent="0.25">
      <c r="A109" s="712"/>
      <c r="B109" s="717"/>
      <c r="C109" s="331">
        <v>5893</v>
      </c>
      <c r="D109" s="523">
        <v>460</v>
      </c>
      <c r="E109" s="634">
        <v>400</v>
      </c>
      <c r="F109" s="634"/>
      <c r="G109" s="332">
        <v>2988.48</v>
      </c>
      <c r="H109" s="337">
        <f t="shared" si="10"/>
        <v>2988.48</v>
      </c>
      <c r="I109" s="8"/>
      <c r="J109" s="4"/>
    </row>
    <row r="110" spans="1:10" ht="15" customHeight="1" x14ac:dyDescent="0.25">
      <c r="A110" s="712"/>
      <c r="B110" s="717"/>
      <c r="C110" s="331">
        <v>5894</v>
      </c>
      <c r="D110" s="523">
        <v>500</v>
      </c>
      <c r="E110" s="634">
        <v>427</v>
      </c>
      <c r="F110" s="634"/>
      <c r="G110" s="332">
        <v>4068.48</v>
      </c>
      <c r="H110" s="337">
        <f t="shared" si="10"/>
        <v>4068.48</v>
      </c>
      <c r="I110" s="8"/>
      <c r="J110" s="4"/>
    </row>
    <row r="111" spans="1:10" ht="15" customHeight="1" x14ac:dyDescent="0.25">
      <c r="A111" s="712"/>
      <c r="B111" s="717"/>
      <c r="C111" s="331">
        <v>5895</v>
      </c>
      <c r="D111" s="523">
        <v>575</v>
      </c>
      <c r="E111" s="634">
        <v>500</v>
      </c>
      <c r="F111" s="634"/>
      <c r="G111" s="332">
        <v>5408.88</v>
      </c>
      <c r="H111" s="337">
        <f t="shared" si="10"/>
        <v>5408.88</v>
      </c>
      <c r="I111" s="8"/>
      <c r="J111" s="4"/>
    </row>
    <row r="112" spans="1:10" ht="15" customHeight="1" x14ac:dyDescent="0.25">
      <c r="A112" s="712"/>
      <c r="B112" s="717"/>
      <c r="C112" s="331">
        <v>5896</v>
      </c>
      <c r="D112" s="523">
        <v>630</v>
      </c>
      <c r="E112" s="634">
        <v>535</v>
      </c>
      <c r="F112" s="634"/>
      <c r="G112" s="332">
        <v>5688.88</v>
      </c>
      <c r="H112" s="337">
        <f t="shared" si="10"/>
        <v>5688.88</v>
      </c>
      <c r="I112" s="8"/>
      <c r="J112" s="4"/>
    </row>
    <row r="113" spans="1:10" ht="15" customHeight="1" thickBot="1" x14ac:dyDescent="0.3">
      <c r="A113" s="1005"/>
      <c r="B113" s="1006"/>
      <c r="C113" s="334">
        <v>5897</v>
      </c>
      <c r="D113" s="541">
        <v>695</v>
      </c>
      <c r="E113" s="1239">
        <v>600</v>
      </c>
      <c r="F113" s="1239"/>
      <c r="G113" s="567">
        <v>8448.8799999999992</v>
      </c>
      <c r="H113" s="338">
        <f t="shared" si="10"/>
        <v>8448.8799999999992</v>
      </c>
      <c r="I113" s="8"/>
      <c r="J113" s="4"/>
    </row>
    <row r="114" spans="1:10" ht="17.100000000000001" customHeight="1" thickBot="1" x14ac:dyDescent="0.3">
      <c r="A114" s="1181" t="s">
        <v>20</v>
      </c>
      <c r="B114" s="1182"/>
      <c r="C114" s="1182"/>
      <c r="D114" s="1182"/>
      <c r="E114" s="1182"/>
      <c r="F114" s="1182"/>
      <c r="G114" s="1182"/>
      <c r="H114" s="1183"/>
      <c r="I114" s="11"/>
    </row>
    <row r="115" spans="1:10" ht="21" customHeight="1" x14ac:dyDescent="0.25">
      <c r="A115" s="1195"/>
      <c r="B115" s="1199" t="s">
        <v>371</v>
      </c>
      <c r="C115" s="251">
        <v>5750</v>
      </c>
      <c r="D115" s="1194">
        <v>110</v>
      </c>
      <c r="E115" s="1194"/>
      <c r="F115" s="1194"/>
      <c r="G115" s="252">
        <v>230.48</v>
      </c>
      <c r="H115" s="311">
        <f t="shared" ref="H115:H124" si="12">ROUND((G115-G115/100*$E$10),2)</f>
        <v>230.48</v>
      </c>
      <c r="I115" s="3"/>
    </row>
    <row r="116" spans="1:10" ht="21" customHeight="1" x14ac:dyDescent="0.25">
      <c r="A116" s="1196"/>
      <c r="B116" s="1200"/>
      <c r="C116" s="289">
        <v>5751</v>
      </c>
      <c r="D116" s="1193">
        <v>160</v>
      </c>
      <c r="E116" s="1193"/>
      <c r="F116" s="1193"/>
      <c r="G116" s="250">
        <v>402.18</v>
      </c>
      <c r="H116" s="312">
        <f t="shared" si="12"/>
        <v>402.18</v>
      </c>
      <c r="I116" s="3"/>
    </row>
    <row r="117" spans="1:10" ht="21" customHeight="1" x14ac:dyDescent="0.25">
      <c r="A117" s="1196"/>
      <c r="B117" s="1200"/>
      <c r="C117" s="289">
        <v>5752</v>
      </c>
      <c r="D117" s="1193">
        <v>200</v>
      </c>
      <c r="E117" s="1193"/>
      <c r="F117" s="1193"/>
      <c r="G117" s="250">
        <v>618.88</v>
      </c>
      <c r="H117" s="312">
        <f t="shared" si="12"/>
        <v>618.88</v>
      </c>
      <c r="I117" s="3"/>
    </row>
    <row r="118" spans="1:10" ht="21" customHeight="1" x14ac:dyDescent="0.25">
      <c r="A118" s="1196"/>
      <c r="B118" s="1200"/>
      <c r="C118" s="289">
        <v>5753</v>
      </c>
      <c r="D118" s="1193">
        <v>250</v>
      </c>
      <c r="E118" s="1193"/>
      <c r="F118" s="1193"/>
      <c r="G118" s="250">
        <v>818.48</v>
      </c>
      <c r="H118" s="312">
        <f t="shared" si="12"/>
        <v>818.48</v>
      </c>
    </row>
    <row r="119" spans="1:10" ht="21" customHeight="1" thickBot="1" x14ac:dyDescent="0.3">
      <c r="A119" s="1197"/>
      <c r="B119" s="1201"/>
      <c r="C119" s="287">
        <v>5754</v>
      </c>
      <c r="D119" s="1190">
        <v>315</v>
      </c>
      <c r="E119" s="1190"/>
      <c r="F119" s="1190"/>
      <c r="G119" s="253">
        <v>979.78</v>
      </c>
      <c r="H119" s="313">
        <f t="shared" si="12"/>
        <v>979.78</v>
      </c>
    </row>
    <row r="120" spans="1:10" ht="20.25" customHeight="1" x14ac:dyDescent="0.25">
      <c r="A120" s="1198"/>
      <c r="B120" s="1202" t="s">
        <v>162</v>
      </c>
      <c r="C120" s="288">
        <v>5755</v>
      </c>
      <c r="D120" s="1191">
        <v>110</v>
      </c>
      <c r="E120" s="1191"/>
      <c r="F120" s="1191"/>
      <c r="G120" s="254">
        <v>4025.78</v>
      </c>
      <c r="H120" s="314">
        <f t="shared" si="12"/>
        <v>4025.78</v>
      </c>
    </row>
    <row r="121" spans="1:10" ht="20.25" customHeight="1" x14ac:dyDescent="0.25">
      <c r="A121" s="1196"/>
      <c r="B121" s="1200"/>
      <c r="C121" s="289">
        <v>5756</v>
      </c>
      <c r="D121" s="1192">
        <v>160</v>
      </c>
      <c r="E121" s="1192"/>
      <c r="F121" s="1192"/>
      <c r="G121" s="250">
        <v>5338.48</v>
      </c>
      <c r="H121" s="312">
        <f t="shared" si="12"/>
        <v>5338.48</v>
      </c>
    </row>
    <row r="122" spans="1:10" ht="20.25" customHeight="1" x14ac:dyDescent="0.25">
      <c r="A122" s="1196"/>
      <c r="B122" s="1200"/>
      <c r="C122" s="289">
        <v>5757</v>
      </c>
      <c r="D122" s="1193">
        <v>200</v>
      </c>
      <c r="E122" s="1193"/>
      <c r="F122" s="1193"/>
      <c r="G122" s="250">
        <v>6538.08</v>
      </c>
      <c r="H122" s="312">
        <f t="shared" si="12"/>
        <v>6538.08</v>
      </c>
    </row>
    <row r="123" spans="1:10" ht="20.25" customHeight="1" x14ac:dyDescent="0.25">
      <c r="A123" s="1196"/>
      <c r="B123" s="1200"/>
      <c r="C123" s="289">
        <v>5758</v>
      </c>
      <c r="D123" s="1193">
        <v>250</v>
      </c>
      <c r="E123" s="1193"/>
      <c r="F123" s="1193"/>
      <c r="G123" s="250">
        <v>8816.68</v>
      </c>
      <c r="H123" s="312">
        <f t="shared" si="12"/>
        <v>8816.68</v>
      </c>
      <c r="I123" s="3"/>
    </row>
    <row r="124" spans="1:10" ht="20.25" customHeight="1" thickBot="1" x14ac:dyDescent="0.3">
      <c r="A124" s="1197"/>
      <c r="B124" s="1201"/>
      <c r="C124" s="287">
        <v>5759</v>
      </c>
      <c r="D124" s="1189">
        <v>315</v>
      </c>
      <c r="E124" s="1189"/>
      <c r="F124" s="1189"/>
      <c r="G124" s="253">
        <v>11318.78</v>
      </c>
      <c r="H124" s="313">
        <f t="shared" si="12"/>
        <v>11318.78</v>
      </c>
      <c r="I124" s="3"/>
    </row>
    <row r="125" spans="1:10" ht="45" customHeight="1" thickBot="1" x14ac:dyDescent="0.3">
      <c r="A125" s="1186" t="s">
        <v>372</v>
      </c>
      <c r="B125" s="1187"/>
      <c r="C125" s="1187"/>
      <c r="D125" s="1187"/>
      <c r="E125" s="1187"/>
      <c r="F125" s="1187"/>
      <c r="G125" s="1187"/>
      <c r="H125" s="1188"/>
      <c r="I125" s="3"/>
    </row>
    <row r="126" spans="1:10" x14ac:dyDescent="0.25">
      <c r="I126" s="3"/>
    </row>
    <row r="127" spans="1:10" x14ac:dyDescent="0.25">
      <c r="I127" s="3"/>
    </row>
  </sheetData>
  <sheetProtection password="CF7A" sheet="1" objects="1" scenarios="1" sort="0" autoFilter="0" pivotTables="0"/>
  <mergeCells count="134">
    <mergeCell ref="E27:F27"/>
    <mergeCell ref="A1:D1"/>
    <mergeCell ref="B78:B89"/>
    <mergeCell ref="D85:F85"/>
    <mergeCell ref="E30:F30"/>
    <mergeCell ref="E31:F31"/>
    <mergeCell ref="B36:B39"/>
    <mergeCell ref="A98:A113"/>
    <mergeCell ref="B98:B113"/>
    <mergeCell ref="E98:F98"/>
    <mergeCell ref="E99:F99"/>
    <mergeCell ref="E100:F100"/>
    <mergeCell ref="E101:F101"/>
    <mergeCell ref="E102:F102"/>
    <mergeCell ref="E103:F103"/>
    <mergeCell ref="E104:F104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D53:F53"/>
    <mergeCell ref="A43:A52"/>
    <mergeCell ref="D36:F36"/>
    <mergeCell ref="D37:F37"/>
    <mergeCell ref="A23:A31"/>
    <mergeCell ref="B23:B24"/>
    <mergeCell ref="D38:F38"/>
    <mergeCell ref="D39:F39"/>
    <mergeCell ref="A32:H32"/>
    <mergeCell ref="E23:F23"/>
    <mergeCell ref="E24:F24"/>
    <mergeCell ref="E25:F25"/>
    <mergeCell ref="E47:F47"/>
    <mergeCell ref="E48:F48"/>
    <mergeCell ref="E49:F49"/>
    <mergeCell ref="E50:F50"/>
    <mergeCell ref="E51:F51"/>
    <mergeCell ref="E52:F52"/>
    <mergeCell ref="E43:F43"/>
    <mergeCell ref="E26:F26"/>
    <mergeCell ref="A36:A39"/>
    <mergeCell ref="D41:F41"/>
    <mergeCell ref="D42:F42"/>
    <mergeCell ref="A41:A42"/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D22:F22"/>
    <mergeCell ref="E9:F9"/>
    <mergeCell ref="E10:F10"/>
    <mergeCell ref="D12:D14"/>
    <mergeCell ref="E12:F14"/>
    <mergeCell ref="D16:F16"/>
    <mergeCell ref="A17:H17"/>
    <mergeCell ref="A125:H125"/>
    <mergeCell ref="D124:F124"/>
    <mergeCell ref="D119:F119"/>
    <mergeCell ref="D120:F120"/>
    <mergeCell ref="D121:F121"/>
    <mergeCell ref="D122:F122"/>
    <mergeCell ref="D123:F123"/>
    <mergeCell ref="D115:F115"/>
    <mergeCell ref="D116:F116"/>
    <mergeCell ref="D117:F117"/>
    <mergeCell ref="D118:F118"/>
    <mergeCell ref="A115:A119"/>
    <mergeCell ref="A120:A124"/>
    <mergeCell ref="B115:B119"/>
    <mergeCell ref="B120:B124"/>
    <mergeCell ref="A114:H114"/>
    <mergeCell ref="B90:B97"/>
    <mergeCell ref="A90:A97"/>
    <mergeCell ref="D84:F84"/>
    <mergeCell ref="D78:F78"/>
    <mergeCell ref="D79:F79"/>
    <mergeCell ref="D80:F80"/>
    <mergeCell ref="D81:F81"/>
    <mergeCell ref="D82:F82"/>
    <mergeCell ref="E93:F93"/>
    <mergeCell ref="A78:A89"/>
    <mergeCell ref="E96:F96"/>
    <mergeCell ref="E97:F97"/>
    <mergeCell ref="E94:F94"/>
    <mergeCell ref="E91:F91"/>
    <mergeCell ref="E92:F92"/>
    <mergeCell ref="E95:F95"/>
    <mergeCell ref="D87:F87"/>
    <mergeCell ref="D88:F88"/>
    <mergeCell ref="D89:F89"/>
    <mergeCell ref="E90:F90"/>
    <mergeCell ref="D83:F83"/>
    <mergeCell ref="D86:F86"/>
    <mergeCell ref="E105:F105"/>
    <mergeCell ref="E28:F28"/>
    <mergeCell ref="E29:F29"/>
    <mergeCell ref="A33:A35"/>
    <mergeCell ref="B25:B31"/>
    <mergeCell ref="D33:F33"/>
    <mergeCell ref="D34:F34"/>
    <mergeCell ref="D35:F35"/>
    <mergeCell ref="B33:B35"/>
    <mergeCell ref="A59:A77"/>
    <mergeCell ref="A53:A58"/>
    <mergeCell ref="D40:F40"/>
    <mergeCell ref="B59:B77"/>
    <mergeCell ref="B53:B58"/>
    <mergeCell ref="B43:B52"/>
    <mergeCell ref="B41:B42"/>
    <mergeCell ref="E44:F44"/>
    <mergeCell ref="E45:F45"/>
    <mergeCell ref="E46:F46"/>
    <mergeCell ref="E62:F62"/>
    <mergeCell ref="D55:F55"/>
    <mergeCell ref="D54:F54"/>
    <mergeCell ref="D57:F57"/>
    <mergeCell ref="D56:F56"/>
    <mergeCell ref="D58:F58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4" customFormat="1" ht="18.95" customHeight="1" x14ac:dyDescent="0.25">
      <c r="A1" s="620" t="str">
        <f>'Колодцы FD'!A1:D1</f>
        <v xml:space="preserve">  Прайс-лист на продукцию. Системы наружной канализации</v>
      </c>
      <c r="B1" s="621"/>
      <c r="C1" s="621"/>
      <c r="D1" s="621"/>
      <c r="E1" s="621"/>
      <c r="F1" s="73"/>
      <c r="G1" s="74">
        <f>Содержание!G1</f>
        <v>44713</v>
      </c>
    </row>
    <row r="2" spans="1:8" s="24" customFormat="1" ht="26.1" customHeight="1" x14ac:dyDescent="0.2">
      <c r="A2" s="25"/>
      <c r="B2" s="622"/>
      <c r="C2" s="622"/>
      <c r="D2" s="622"/>
      <c r="E2" s="622"/>
      <c r="F2" s="622"/>
      <c r="G2" s="623"/>
      <c r="H2" s="55" t="s">
        <v>0</v>
      </c>
    </row>
    <row r="3" spans="1:8" s="24" customFormat="1" ht="45" customHeight="1" x14ac:dyDescent="0.3">
      <c r="A3" s="25"/>
      <c r="B3" s="27"/>
      <c r="C3" s="27"/>
      <c r="D3" s="624" t="s">
        <v>78</v>
      </c>
      <c r="E3" s="624"/>
      <c r="F3" s="28"/>
      <c r="G3" s="29"/>
    </row>
    <row r="4" spans="1:8" s="24" customFormat="1" ht="24.95" customHeight="1" x14ac:dyDescent="0.25">
      <c r="A4" s="25"/>
      <c r="B4" s="27"/>
      <c r="C4" s="30"/>
      <c r="D4" s="31"/>
      <c r="E4" s="28"/>
      <c r="F4" s="28"/>
      <c r="G4" s="29"/>
    </row>
    <row r="5" spans="1:8" s="24" customFormat="1" ht="26.1" customHeight="1" x14ac:dyDescent="0.25">
      <c r="A5" s="25"/>
      <c r="B5" s="27"/>
      <c r="C5" s="32"/>
      <c r="D5" s="33" t="s">
        <v>79</v>
      </c>
      <c r="E5" s="28"/>
      <c r="F5" s="110" t="s">
        <v>83</v>
      </c>
      <c r="G5" s="110" t="s">
        <v>80</v>
      </c>
    </row>
    <row r="6" spans="1:8" s="24" customFormat="1" ht="21" customHeight="1" x14ac:dyDescent="0.25">
      <c r="A6" s="25"/>
      <c r="B6" s="625"/>
      <c r="C6" s="625"/>
      <c r="D6" s="188" t="s">
        <v>81</v>
      </c>
      <c r="E6" s="28"/>
      <c r="F6" s="28"/>
      <c r="G6" s="29"/>
    </row>
    <row r="7" spans="1:8" s="24" customFormat="1" ht="20.100000000000001" customHeight="1" x14ac:dyDescent="0.25">
      <c r="A7" s="34"/>
      <c r="B7" s="626"/>
      <c r="C7" s="626"/>
      <c r="D7" s="626"/>
      <c r="E7" s="627"/>
      <c r="F7" s="627"/>
      <c r="G7" s="628"/>
    </row>
    <row r="8" spans="1:8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8" s="40" customFormat="1" ht="26.1" customHeight="1" x14ac:dyDescent="0.25">
      <c r="A9" s="770" t="s">
        <v>82</v>
      </c>
      <c r="B9" s="771"/>
      <c r="C9" s="771"/>
      <c r="D9" s="52" t="s">
        <v>84</v>
      </c>
      <c r="E9" s="51" t="s">
        <v>85</v>
      </c>
      <c r="F9" s="39"/>
      <c r="G9" s="39"/>
    </row>
    <row r="10" spans="1:8" s="40" customFormat="1" ht="26.1" customHeight="1" thickBot="1" x14ac:dyDescent="0.3">
      <c r="A10" s="772"/>
      <c r="B10" s="773"/>
      <c r="C10" s="773"/>
      <c r="D10" s="293">
        <v>0</v>
      </c>
      <c r="E10" s="294"/>
      <c r="F10" s="39"/>
      <c r="G10" s="39"/>
    </row>
    <row r="11" spans="1:8" s="40" customFormat="1" ht="9" customHeight="1" thickBot="1" x14ac:dyDescent="0.3">
      <c r="A11" s="37"/>
      <c r="B11" s="38"/>
      <c r="C11" s="38"/>
      <c r="D11" s="38"/>
      <c r="E11" s="39"/>
      <c r="F11" s="39"/>
      <c r="G11" s="39"/>
    </row>
    <row r="12" spans="1:8" ht="15" customHeight="1" x14ac:dyDescent="0.25">
      <c r="A12" s="1241" t="s">
        <v>90</v>
      </c>
      <c r="B12" s="1244" t="s">
        <v>91</v>
      </c>
      <c r="C12" s="1244" t="s">
        <v>93</v>
      </c>
      <c r="D12" s="1225" t="s">
        <v>111</v>
      </c>
      <c r="E12" s="1225" t="s">
        <v>113</v>
      </c>
      <c r="F12" s="1225" t="s">
        <v>391</v>
      </c>
      <c r="G12" s="865" t="s">
        <v>393</v>
      </c>
    </row>
    <row r="13" spans="1:8" ht="15" customHeight="1" x14ac:dyDescent="0.25">
      <c r="A13" s="1242"/>
      <c r="B13" s="714"/>
      <c r="C13" s="745"/>
      <c r="D13" s="673"/>
      <c r="E13" s="673"/>
      <c r="F13" s="673"/>
      <c r="G13" s="866"/>
    </row>
    <row r="14" spans="1:8" ht="15" customHeight="1" thickBot="1" x14ac:dyDescent="0.3">
      <c r="A14" s="1243"/>
      <c r="B14" s="715"/>
      <c r="C14" s="746"/>
      <c r="D14" s="674"/>
      <c r="E14" s="674"/>
      <c r="F14" s="674"/>
      <c r="G14" s="1255"/>
    </row>
    <row r="15" spans="1:8" ht="17.100000000000001" customHeight="1" thickBot="1" x14ac:dyDescent="0.3">
      <c r="A15" s="1245" t="s">
        <v>44</v>
      </c>
      <c r="B15" s="1246"/>
      <c r="C15" s="1246"/>
      <c r="D15" s="1246"/>
      <c r="E15" s="1246"/>
      <c r="F15" s="1247"/>
      <c r="G15" s="1248"/>
      <c r="H15" s="3"/>
    </row>
    <row r="16" spans="1:8" ht="15.75" customHeight="1" x14ac:dyDescent="0.25">
      <c r="A16" s="1259"/>
      <c r="B16" s="1256" t="s">
        <v>66</v>
      </c>
      <c r="C16" s="135">
        <v>5542</v>
      </c>
      <c r="D16" s="135" t="s">
        <v>112</v>
      </c>
      <c r="E16" s="207" t="s">
        <v>143</v>
      </c>
      <c r="F16" s="544">
        <v>8298.2800000000007</v>
      </c>
      <c r="G16" s="309">
        <f>ROUND((F16-F16/100*$D$10),2)</f>
        <v>8298.2800000000007</v>
      </c>
      <c r="H16" s="3"/>
    </row>
    <row r="17" spans="1:9" ht="15.75" customHeight="1" x14ac:dyDescent="0.25">
      <c r="A17" s="1260"/>
      <c r="B17" s="1257"/>
      <c r="C17" s="43">
        <v>5543</v>
      </c>
      <c r="D17" s="43" t="s">
        <v>112</v>
      </c>
      <c r="E17" s="98" t="s">
        <v>114</v>
      </c>
      <c r="F17" s="544">
        <v>9878.08</v>
      </c>
      <c r="G17" s="309">
        <f t="shared" ref="G17:G41" si="0">ROUND((F17-F17/100*$D$10),2)</f>
        <v>9878.08</v>
      </c>
      <c r="H17" s="3"/>
      <c r="I17" s="4"/>
    </row>
    <row r="18" spans="1:9" ht="15.75" customHeight="1" x14ac:dyDescent="0.25">
      <c r="A18" s="1260"/>
      <c r="B18" s="1257"/>
      <c r="C18" s="43">
        <v>5552</v>
      </c>
      <c r="D18" s="43" t="s">
        <v>112</v>
      </c>
      <c r="E18" s="98" t="s">
        <v>144</v>
      </c>
      <c r="F18" s="544">
        <v>11678.38</v>
      </c>
      <c r="G18" s="309">
        <f t="shared" si="0"/>
        <v>11678.38</v>
      </c>
      <c r="H18" s="3"/>
      <c r="I18" s="4"/>
    </row>
    <row r="19" spans="1:9" ht="15.75" customHeight="1" x14ac:dyDescent="0.25">
      <c r="A19" s="1260"/>
      <c r="B19" s="1257"/>
      <c r="C19" s="43">
        <v>5544</v>
      </c>
      <c r="D19" s="43" t="s">
        <v>112</v>
      </c>
      <c r="E19" s="98" t="s">
        <v>145</v>
      </c>
      <c r="F19" s="544">
        <v>13438.38</v>
      </c>
      <c r="G19" s="309">
        <f t="shared" si="0"/>
        <v>13438.38</v>
      </c>
      <c r="H19" s="3"/>
      <c r="I19" s="4"/>
    </row>
    <row r="20" spans="1:9" ht="15.75" customHeight="1" x14ac:dyDescent="0.25">
      <c r="A20" s="1260"/>
      <c r="B20" s="1257"/>
      <c r="C20" s="43">
        <v>5553</v>
      </c>
      <c r="D20" s="43" t="s">
        <v>112</v>
      </c>
      <c r="E20" s="98" t="s">
        <v>115</v>
      </c>
      <c r="F20" s="544">
        <v>14898.88</v>
      </c>
      <c r="G20" s="309">
        <f t="shared" si="0"/>
        <v>14898.88</v>
      </c>
      <c r="H20" s="3"/>
      <c r="I20" s="4"/>
    </row>
    <row r="21" spans="1:9" ht="15.75" customHeight="1" x14ac:dyDescent="0.25">
      <c r="A21" s="1260"/>
      <c r="B21" s="1257"/>
      <c r="C21" s="43">
        <v>5545</v>
      </c>
      <c r="D21" s="43" t="s">
        <v>112</v>
      </c>
      <c r="E21" s="98" t="s">
        <v>141</v>
      </c>
      <c r="F21" s="544">
        <v>16478.38</v>
      </c>
      <c r="G21" s="309">
        <f t="shared" si="0"/>
        <v>16478.38</v>
      </c>
      <c r="H21" s="3"/>
      <c r="I21" s="4"/>
    </row>
    <row r="22" spans="1:9" ht="15.75" customHeight="1" x14ac:dyDescent="0.25">
      <c r="A22" s="1260"/>
      <c r="B22" s="1257"/>
      <c r="C22" s="43">
        <v>5554</v>
      </c>
      <c r="D22" s="43" t="s">
        <v>112</v>
      </c>
      <c r="E22" s="98" t="s">
        <v>116</v>
      </c>
      <c r="F22" s="544">
        <v>18238.28</v>
      </c>
      <c r="G22" s="309">
        <f t="shared" si="0"/>
        <v>18238.28</v>
      </c>
      <c r="H22" s="3"/>
    </row>
    <row r="23" spans="1:9" ht="15.75" customHeight="1" x14ac:dyDescent="0.25">
      <c r="A23" s="1260"/>
      <c r="B23" s="1257"/>
      <c r="C23" s="43">
        <v>5546</v>
      </c>
      <c r="D23" s="43" t="s">
        <v>112</v>
      </c>
      <c r="E23" s="98" t="s">
        <v>117</v>
      </c>
      <c r="F23" s="544">
        <v>19898.18</v>
      </c>
      <c r="G23" s="309">
        <f t="shared" si="0"/>
        <v>19898.18</v>
      </c>
      <c r="H23" s="3"/>
    </row>
    <row r="24" spans="1:9" ht="15.75" customHeight="1" x14ac:dyDescent="0.25">
      <c r="A24" s="1260"/>
      <c r="B24" s="1257"/>
      <c r="C24" s="43">
        <v>5555</v>
      </c>
      <c r="D24" s="43" t="s">
        <v>112</v>
      </c>
      <c r="E24" s="98" t="s">
        <v>118</v>
      </c>
      <c r="F24" s="544">
        <v>21788.28</v>
      </c>
      <c r="G24" s="309">
        <f t="shared" si="0"/>
        <v>21788.28</v>
      </c>
      <c r="H24" s="3"/>
    </row>
    <row r="25" spans="1:9" ht="15.75" customHeight="1" x14ac:dyDescent="0.25">
      <c r="A25" s="1260"/>
      <c r="B25" s="1257"/>
      <c r="C25" s="43">
        <v>5547</v>
      </c>
      <c r="D25" s="43" t="s">
        <v>112</v>
      </c>
      <c r="E25" s="98" t="s">
        <v>119</v>
      </c>
      <c r="F25" s="544">
        <v>23488.78</v>
      </c>
      <c r="G25" s="309">
        <f t="shared" si="0"/>
        <v>23488.78</v>
      </c>
      <c r="H25" s="3"/>
    </row>
    <row r="26" spans="1:9" ht="15.75" customHeight="1" x14ac:dyDescent="0.25">
      <c r="A26" s="1260"/>
      <c r="B26" s="1257"/>
      <c r="C26" s="43">
        <v>5548</v>
      </c>
      <c r="D26" s="43" t="s">
        <v>112</v>
      </c>
      <c r="E26" s="98" t="s">
        <v>120</v>
      </c>
      <c r="F26" s="544">
        <v>24898.880000000001</v>
      </c>
      <c r="G26" s="309">
        <f t="shared" si="0"/>
        <v>24898.880000000001</v>
      </c>
      <c r="H26" s="3"/>
    </row>
    <row r="27" spans="1:9" ht="15.75" customHeight="1" x14ac:dyDescent="0.25">
      <c r="A27" s="1260"/>
      <c r="B27" s="1257"/>
      <c r="C27" s="43">
        <v>5558</v>
      </c>
      <c r="D27" s="43" t="s">
        <v>112</v>
      </c>
      <c r="E27" s="98" t="s">
        <v>121</v>
      </c>
      <c r="F27" s="544">
        <v>26798.78</v>
      </c>
      <c r="G27" s="309">
        <f t="shared" si="0"/>
        <v>26798.78</v>
      </c>
      <c r="H27" s="3"/>
    </row>
    <row r="28" spans="1:9" ht="15.75" customHeight="1" x14ac:dyDescent="0.25">
      <c r="A28" s="1260"/>
      <c r="B28" s="1257"/>
      <c r="C28" s="43">
        <v>5556</v>
      </c>
      <c r="D28" s="43" t="s">
        <v>112</v>
      </c>
      <c r="E28" s="98" t="s">
        <v>122</v>
      </c>
      <c r="F28" s="544">
        <v>29188.68</v>
      </c>
      <c r="G28" s="309">
        <f t="shared" si="0"/>
        <v>29188.68</v>
      </c>
      <c r="H28" s="3"/>
    </row>
    <row r="29" spans="1:9" ht="15.75" customHeight="1" x14ac:dyDescent="0.25">
      <c r="A29" s="1260"/>
      <c r="B29" s="1257"/>
      <c r="C29" s="43">
        <v>5557</v>
      </c>
      <c r="D29" s="43" t="s">
        <v>112</v>
      </c>
      <c r="E29" s="98" t="s">
        <v>123</v>
      </c>
      <c r="F29" s="544">
        <v>30878.18</v>
      </c>
      <c r="G29" s="309">
        <f t="shared" si="0"/>
        <v>30878.18</v>
      </c>
      <c r="H29" s="3"/>
      <c r="I29" s="4"/>
    </row>
    <row r="30" spans="1:9" ht="15.75" customHeight="1" x14ac:dyDescent="0.25">
      <c r="A30" s="1260"/>
      <c r="B30" s="1257"/>
      <c r="C30" s="43">
        <v>5567</v>
      </c>
      <c r="D30" s="43" t="s">
        <v>112</v>
      </c>
      <c r="E30" s="98" t="s">
        <v>124</v>
      </c>
      <c r="F30" s="544">
        <v>32598.18</v>
      </c>
      <c r="G30" s="309">
        <f t="shared" si="0"/>
        <v>32598.18</v>
      </c>
      <c r="H30" s="3"/>
      <c r="I30" s="4"/>
    </row>
    <row r="31" spans="1:9" ht="15.75" customHeight="1" x14ac:dyDescent="0.25">
      <c r="A31" s="1260"/>
      <c r="B31" s="1257"/>
      <c r="C31" s="43">
        <v>5549</v>
      </c>
      <c r="D31" s="43" t="s">
        <v>112</v>
      </c>
      <c r="E31" s="98" t="s">
        <v>125</v>
      </c>
      <c r="F31" s="544">
        <v>33988.480000000003</v>
      </c>
      <c r="G31" s="309">
        <f t="shared" si="0"/>
        <v>33988.480000000003</v>
      </c>
      <c r="H31" s="3"/>
      <c r="I31" s="4"/>
    </row>
    <row r="32" spans="1:9" ht="15.75" customHeight="1" x14ac:dyDescent="0.25">
      <c r="A32" s="1260"/>
      <c r="B32" s="1257"/>
      <c r="C32" s="43">
        <v>5559</v>
      </c>
      <c r="D32" s="43" t="s">
        <v>112</v>
      </c>
      <c r="E32" s="98" t="s">
        <v>126</v>
      </c>
      <c r="F32" s="544">
        <v>38558.879999999997</v>
      </c>
      <c r="G32" s="309">
        <f t="shared" si="0"/>
        <v>38558.879999999997</v>
      </c>
      <c r="H32" s="3"/>
      <c r="I32" s="4"/>
    </row>
    <row r="33" spans="1:9" ht="15.75" customHeight="1" x14ac:dyDescent="0.25">
      <c r="A33" s="1260"/>
      <c r="B33" s="1257"/>
      <c r="C33" s="43">
        <v>5560</v>
      </c>
      <c r="D33" s="43" t="s">
        <v>112</v>
      </c>
      <c r="E33" s="98" t="s">
        <v>127</v>
      </c>
      <c r="F33" s="544">
        <v>39938.78</v>
      </c>
      <c r="G33" s="309">
        <f t="shared" si="0"/>
        <v>39938.78</v>
      </c>
      <c r="H33" s="3"/>
      <c r="I33" s="4"/>
    </row>
    <row r="34" spans="1:9" ht="15.75" customHeight="1" x14ac:dyDescent="0.25">
      <c r="A34" s="1260"/>
      <c r="B34" s="1257"/>
      <c r="C34" s="43">
        <v>5561</v>
      </c>
      <c r="D34" s="43" t="s">
        <v>112</v>
      </c>
      <c r="E34" s="98" t="s">
        <v>128</v>
      </c>
      <c r="F34" s="544">
        <v>41848.68</v>
      </c>
      <c r="G34" s="309">
        <f t="shared" si="0"/>
        <v>41848.68</v>
      </c>
      <c r="H34" s="3"/>
      <c r="I34" s="4"/>
    </row>
    <row r="35" spans="1:9" ht="15.75" customHeight="1" x14ac:dyDescent="0.25">
      <c r="A35" s="1260"/>
      <c r="B35" s="1257"/>
      <c r="C35" s="43">
        <v>5562</v>
      </c>
      <c r="D35" s="43" t="s">
        <v>112</v>
      </c>
      <c r="E35" s="98" t="s">
        <v>129</v>
      </c>
      <c r="F35" s="544">
        <v>44298.38</v>
      </c>
      <c r="G35" s="309">
        <f t="shared" si="0"/>
        <v>44298.38</v>
      </c>
      <c r="H35" s="3"/>
      <c r="I35" s="4"/>
    </row>
    <row r="36" spans="1:9" ht="15.75" customHeight="1" x14ac:dyDescent="0.25">
      <c r="A36" s="1260"/>
      <c r="B36" s="1257"/>
      <c r="C36" s="43">
        <v>5550</v>
      </c>
      <c r="D36" s="43" t="s">
        <v>112</v>
      </c>
      <c r="E36" s="98" t="s">
        <v>130</v>
      </c>
      <c r="F36" s="544">
        <v>45528.78</v>
      </c>
      <c r="G36" s="309">
        <f t="shared" si="0"/>
        <v>45528.78</v>
      </c>
      <c r="H36" s="3"/>
      <c r="I36" s="4"/>
    </row>
    <row r="37" spans="1:9" ht="15.75" customHeight="1" x14ac:dyDescent="0.25">
      <c r="A37" s="1260"/>
      <c r="B37" s="1257"/>
      <c r="C37" s="43">
        <v>5563</v>
      </c>
      <c r="D37" s="43" t="s">
        <v>112</v>
      </c>
      <c r="E37" s="98" t="s">
        <v>131</v>
      </c>
      <c r="F37" s="544">
        <v>47368.58</v>
      </c>
      <c r="G37" s="309">
        <f t="shared" si="0"/>
        <v>47368.58</v>
      </c>
      <c r="H37" s="3"/>
      <c r="I37" s="4"/>
    </row>
    <row r="38" spans="1:9" ht="15.75" customHeight="1" x14ac:dyDescent="0.25">
      <c r="A38" s="1260"/>
      <c r="B38" s="1257"/>
      <c r="C38" s="43">
        <v>5564</v>
      </c>
      <c r="D38" s="43" t="s">
        <v>112</v>
      </c>
      <c r="E38" s="98" t="s">
        <v>132</v>
      </c>
      <c r="F38" s="544">
        <v>49498.98</v>
      </c>
      <c r="G38" s="309">
        <f t="shared" si="0"/>
        <v>49498.98</v>
      </c>
      <c r="H38" s="3"/>
      <c r="I38" s="4"/>
    </row>
    <row r="39" spans="1:9" ht="15.75" customHeight="1" x14ac:dyDescent="0.25">
      <c r="A39" s="1260"/>
      <c r="B39" s="1257"/>
      <c r="C39" s="43">
        <v>5565</v>
      </c>
      <c r="D39" s="43" t="s">
        <v>112</v>
      </c>
      <c r="E39" s="98" t="s">
        <v>142</v>
      </c>
      <c r="F39" s="544">
        <v>50978.18</v>
      </c>
      <c r="G39" s="309">
        <f t="shared" si="0"/>
        <v>50978.18</v>
      </c>
      <c r="H39" s="3"/>
      <c r="I39" s="4"/>
    </row>
    <row r="40" spans="1:9" ht="15.75" customHeight="1" x14ac:dyDescent="0.25">
      <c r="A40" s="1260"/>
      <c r="B40" s="1257"/>
      <c r="C40" s="43">
        <v>5566</v>
      </c>
      <c r="D40" s="43" t="s">
        <v>112</v>
      </c>
      <c r="E40" s="98" t="s">
        <v>133</v>
      </c>
      <c r="F40" s="544">
        <v>53398.48</v>
      </c>
      <c r="G40" s="309">
        <f t="shared" si="0"/>
        <v>53398.48</v>
      </c>
      <c r="H40" s="3"/>
      <c r="I40" s="4"/>
    </row>
    <row r="41" spans="1:9" ht="15.75" customHeight="1" thickBot="1" x14ac:dyDescent="0.3">
      <c r="A41" s="1261"/>
      <c r="B41" s="1258"/>
      <c r="C41" s="545">
        <v>5551</v>
      </c>
      <c r="D41" s="545" t="s">
        <v>112</v>
      </c>
      <c r="E41" s="546" t="s">
        <v>134</v>
      </c>
      <c r="F41" s="547">
        <v>54898.98</v>
      </c>
      <c r="G41" s="410">
        <f t="shared" si="0"/>
        <v>54898.98</v>
      </c>
      <c r="H41" s="3"/>
      <c r="I41" s="4"/>
    </row>
    <row r="42" spans="1:9" ht="17.100000000000001" customHeight="1" thickBot="1" x14ac:dyDescent="0.3">
      <c r="A42" s="1249" t="s">
        <v>23</v>
      </c>
      <c r="B42" s="1250"/>
      <c r="C42" s="1250"/>
      <c r="D42" s="1250"/>
      <c r="E42" s="1250"/>
      <c r="F42" s="1250"/>
      <c r="G42" s="1251"/>
    </row>
    <row r="43" spans="1:9" ht="43.5" customHeight="1" x14ac:dyDescent="0.25">
      <c r="A43" s="1252"/>
      <c r="B43" s="1254" t="s">
        <v>135</v>
      </c>
      <c r="C43" s="404" t="s">
        <v>260</v>
      </c>
      <c r="D43" s="515" t="s">
        <v>203</v>
      </c>
      <c r="E43" s="405" t="s">
        <v>137</v>
      </c>
      <c r="F43" s="406">
        <v>458.38</v>
      </c>
      <c r="G43" s="407">
        <f t="shared" ref="G43:G50" si="1">ROUND((F43-F43/100*$D$10),2)</f>
        <v>458.38</v>
      </c>
      <c r="H43" s="14"/>
    </row>
    <row r="44" spans="1:9" ht="43.5" customHeight="1" x14ac:dyDescent="0.25">
      <c r="A44" s="1135"/>
      <c r="B44" s="1210"/>
      <c r="C44" s="93" t="s">
        <v>205</v>
      </c>
      <c r="D44" s="514" t="s">
        <v>204</v>
      </c>
      <c r="E44" s="113" t="s">
        <v>208</v>
      </c>
      <c r="F44" s="60">
        <v>458.38</v>
      </c>
      <c r="G44" s="309">
        <f t="shared" si="1"/>
        <v>458.38</v>
      </c>
      <c r="H44" s="14"/>
    </row>
    <row r="45" spans="1:9" ht="43.5" customHeight="1" x14ac:dyDescent="0.25">
      <c r="A45" s="1135"/>
      <c r="B45" s="1210"/>
      <c r="C45" s="514">
        <v>5152</v>
      </c>
      <c r="D45" s="514" t="s">
        <v>112</v>
      </c>
      <c r="E45" s="113" t="s">
        <v>208</v>
      </c>
      <c r="F45" s="60">
        <v>458.38</v>
      </c>
      <c r="G45" s="309">
        <f t="shared" si="1"/>
        <v>458.38</v>
      </c>
      <c r="H45" s="14"/>
    </row>
    <row r="46" spans="1:9" ht="43.5" customHeight="1" x14ac:dyDescent="0.25">
      <c r="A46" s="1135"/>
      <c r="B46" s="1210"/>
      <c r="C46" s="514" t="s">
        <v>260</v>
      </c>
      <c r="D46" s="514" t="s">
        <v>203</v>
      </c>
      <c r="E46" s="112" t="s">
        <v>138</v>
      </c>
      <c r="F46" s="60">
        <v>458.38</v>
      </c>
      <c r="G46" s="309">
        <f t="shared" si="1"/>
        <v>458.38</v>
      </c>
      <c r="H46" s="14"/>
      <c r="I46" s="4"/>
    </row>
    <row r="47" spans="1:9" ht="43.5" customHeight="1" x14ac:dyDescent="0.25">
      <c r="A47" s="1135"/>
      <c r="B47" s="1210"/>
      <c r="C47" s="514" t="s">
        <v>260</v>
      </c>
      <c r="D47" s="514" t="s">
        <v>203</v>
      </c>
      <c r="E47" s="112" t="s">
        <v>139</v>
      </c>
      <c r="F47" s="60">
        <v>458.38</v>
      </c>
      <c r="G47" s="309">
        <f t="shared" si="1"/>
        <v>458.38</v>
      </c>
      <c r="H47" s="14"/>
      <c r="I47" s="4"/>
    </row>
    <row r="48" spans="1:9" ht="43.5" customHeight="1" x14ac:dyDescent="0.25">
      <c r="A48" s="1135"/>
      <c r="B48" s="1210" t="s">
        <v>136</v>
      </c>
      <c r="C48" s="514">
        <v>5534</v>
      </c>
      <c r="D48" s="514" t="s">
        <v>204</v>
      </c>
      <c r="E48" s="113" t="s">
        <v>207</v>
      </c>
      <c r="F48" s="60">
        <v>558.88</v>
      </c>
      <c r="G48" s="309">
        <f t="shared" si="1"/>
        <v>558.88</v>
      </c>
      <c r="H48" s="14"/>
      <c r="I48" s="4"/>
    </row>
    <row r="49" spans="1:9" ht="43.5" customHeight="1" x14ac:dyDescent="0.25">
      <c r="A49" s="1135"/>
      <c r="B49" s="1210"/>
      <c r="C49" s="514">
        <v>5535</v>
      </c>
      <c r="D49" s="514" t="s">
        <v>206</v>
      </c>
      <c r="E49" s="113" t="s">
        <v>207</v>
      </c>
      <c r="F49" s="60">
        <v>558.88</v>
      </c>
      <c r="G49" s="309">
        <f t="shared" si="1"/>
        <v>558.88</v>
      </c>
      <c r="H49" s="14"/>
      <c r="I49" s="4"/>
    </row>
    <row r="50" spans="1:9" ht="43.5" customHeight="1" thickBot="1" x14ac:dyDescent="0.3">
      <c r="A50" s="1253"/>
      <c r="B50" s="1240"/>
      <c r="C50" s="520">
        <v>5155</v>
      </c>
      <c r="D50" s="520" t="s">
        <v>206</v>
      </c>
      <c r="E50" s="408" t="s">
        <v>140</v>
      </c>
      <c r="F50" s="409">
        <v>558.88</v>
      </c>
      <c r="G50" s="410">
        <f t="shared" si="1"/>
        <v>558.88</v>
      </c>
      <c r="H50" s="14"/>
      <c r="I50" s="4"/>
    </row>
    <row r="52" spans="1:9" ht="14.25" customHeight="1" x14ac:dyDescent="0.25"/>
    <row r="53" spans="1:9" x14ac:dyDescent="0.25">
      <c r="A53" s="12"/>
      <c r="B53" s="12"/>
      <c r="C53" s="12"/>
      <c r="D53" s="12"/>
      <c r="E53" s="12"/>
      <c r="F53" s="12"/>
      <c r="G53" s="12"/>
    </row>
    <row r="54" spans="1:9" x14ac:dyDescent="0.25">
      <c r="A54" s="12"/>
      <c r="B54" s="12"/>
      <c r="C54" s="12"/>
      <c r="D54" s="12"/>
      <c r="E54" s="12"/>
      <c r="F54" s="12"/>
      <c r="G54" s="12"/>
    </row>
    <row r="55" spans="1:9" x14ac:dyDescent="0.25">
      <c r="A55" s="12"/>
      <c r="B55" s="12"/>
      <c r="C55" s="12"/>
      <c r="D55" s="12"/>
      <c r="E55" s="12"/>
      <c r="F55" s="12"/>
      <c r="G55" s="12"/>
    </row>
  </sheetData>
  <sheetProtection password="CF7A" sheet="1" objects="1" scenarios="1" sort="0" autoFilter="0" pivotTables="0"/>
  <mergeCells count="20">
    <mergeCell ref="A1:E1"/>
    <mergeCell ref="B2:G2"/>
    <mergeCell ref="D3:E3"/>
    <mergeCell ref="B6:C6"/>
    <mergeCell ref="B7:G7"/>
    <mergeCell ref="A9:C10"/>
    <mergeCell ref="F12:F14"/>
    <mergeCell ref="G12:G14"/>
    <mergeCell ref="B16:B41"/>
    <mergeCell ref="A16:A41"/>
    <mergeCell ref="E12:E14"/>
    <mergeCell ref="B48:B50"/>
    <mergeCell ref="A12:A14"/>
    <mergeCell ref="B12:B14"/>
    <mergeCell ref="C12:C14"/>
    <mergeCell ref="D12:D14"/>
    <mergeCell ref="A15:G15"/>
    <mergeCell ref="A42:G42"/>
    <mergeCell ref="A43:A50"/>
    <mergeCell ref="B43:B47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4" customFormat="1" ht="18.95" customHeight="1" x14ac:dyDescent="0.25">
      <c r="A1" s="620" t="str">
        <f>'Листы ПНД_сварочный пруток FD'!A1:E1</f>
        <v xml:space="preserve">  Прайс-лист на продукцию. Системы наружной канализации</v>
      </c>
      <c r="B1" s="621"/>
      <c r="C1" s="621"/>
      <c r="D1" s="621"/>
      <c r="E1" s="73"/>
      <c r="F1" s="73"/>
      <c r="G1" s="74">
        <f>Содержание!G1</f>
        <v>44713</v>
      </c>
    </row>
    <row r="2" spans="1:10" s="24" customFormat="1" ht="26.1" customHeight="1" x14ac:dyDescent="0.25">
      <c r="A2" s="64"/>
      <c r="B2" s="65"/>
      <c r="C2" s="65"/>
      <c r="D2" s="65"/>
      <c r="E2" s="65"/>
      <c r="F2" s="65"/>
      <c r="G2" s="66"/>
      <c r="H2" s="55" t="s">
        <v>0</v>
      </c>
    </row>
    <row r="3" spans="1:10" s="24" customFormat="1" ht="45" customHeight="1" x14ac:dyDescent="0.3">
      <c r="A3" s="25"/>
      <c r="B3" s="67"/>
      <c r="C3" s="67"/>
      <c r="D3" s="624" t="s">
        <v>78</v>
      </c>
      <c r="E3" s="624"/>
      <c r="F3" s="67"/>
      <c r="G3" s="68"/>
    </row>
    <row r="4" spans="1:10" s="24" customFormat="1" ht="24.95" customHeight="1" x14ac:dyDescent="0.25">
      <c r="A4" s="25"/>
      <c r="B4" s="27"/>
      <c r="C4" s="27"/>
      <c r="D4" s="69"/>
      <c r="E4" s="69"/>
      <c r="F4" s="28"/>
      <c r="G4" s="29"/>
    </row>
    <row r="5" spans="1:10" s="24" customFormat="1" ht="26.1" customHeight="1" x14ac:dyDescent="0.25">
      <c r="A5" s="25"/>
      <c r="B5" s="27"/>
      <c r="C5" s="30"/>
      <c r="D5" s="33" t="s">
        <v>79</v>
      </c>
      <c r="E5" s="28"/>
      <c r="F5" s="110" t="s">
        <v>83</v>
      </c>
      <c r="G5" s="110" t="s">
        <v>80</v>
      </c>
    </row>
    <row r="6" spans="1:10" s="24" customFormat="1" ht="21" customHeight="1" x14ac:dyDescent="0.25">
      <c r="A6" s="25"/>
      <c r="B6" s="27"/>
      <c r="C6" s="32"/>
      <c r="D6" s="188" t="s">
        <v>81</v>
      </c>
      <c r="E6" s="28"/>
      <c r="F6" s="69"/>
      <c r="G6" s="69"/>
    </row>
    <row r="7" spans="1:10" s="24" customFormat="1" ht="20.100000000000001" customHeight="1" x14ac:dyDescent="0.25">
      <c r="A7" s="25"/>
      <c r="B7" s="625"/>
      <c r="C7" s="625"/>
      <c r="D7" s="69"/>
      <c r="E7" s="28"/>
      <c r="F7" s="28"/>
      <c r="G7" s="29"/>
    </row>
    <row r="8" spans="1:10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10" s="40" customFormat="1" ht="26.1" customHeight="1" x14ac:dyDescent="0.25">
      <c r="A9" s="664" t="s">
        <v>82</v>
      </c>
      <c r="B9" s="665"/>
      <c r="C9" s="665"/>
      <c r="D9" s="138" t="s">
        <v>84</v>
      </c>
      <c r="E9" s="139" t="s">
        <v>85</v>
      </c>
      <c r="F9" s="39"/>
      <c r="G9" s="39"/>
    </row>
    <row r="10" spans="1:10" s="40" customFormat="1" ht="26.1" customHeight="1" thickBot="1" x14ac:dyDescent="0.3">
      <c r="A10" s="666"/>
      <c r="B10" s="667"/>
      <c r="C10" s="667"/>
      <c r="D10" s="292">
        <v>0</v>
      </c>
      <c r="E10" s="295"/>
      <c r="F10" s="39"/>
      <c r="G10" s="39"/>
    </row>
    <row r="11" spans="1:10" s="40" customFormat="1" ht="9" customHeight="1" thickBot="1" x14ac:dyDescent="0.3">
      <c r="A11" s="37"/>
      <c r="B11" s="38"/>
      <c r="C11" s="38"/>
      <c r="D11" s="38"/>
      <c r="E11" s="39"/>
      <c r="F11" s="39"/>
      <c r="G11" s="39"/>
    </row>
    <row r="12" spans="1:10" ht="15" customHeight="1" x14ac:dyDescent="0.25">
      <c r="A12" s="1277" t="s">
        <v>90</v>
      </c>
      <c r="B12" s="1280" t="s">
        <v>91</v>
      </c>
      <c r="C12" s="1280" t="s">
        <v>93</v>
      </c>
      <c r="D12" s="1285" t="s">
        <v>111</v>
      </c>
      <c r="E12" s="1285" t="s">
        <v>113</v>
      </c>
      <c r="F12" s="1285" t="s">
        <v>391</v>
      </c>
      <c r="G12" s="1288" t="s">
        <v>393</v>
      </c>
    </row>
    <row r="13" spans="1:10" x14ac:dyDescent="0.25">
      <c r="A13" s="1278"/>
      <c r="B13" s="1281"/>
      <c r="C13" s="1283"/>
      <c r="D13" s="1286"/>
      <c r="E13" s="1286"/>
      <c r="F13" s="1286"/>
      <c r="G13" s="1289"/>
    </row>
    <row r="14" spans="1:10" ht="15.75" thickBot="1" x14ac:dyDescent="0.3">
      <c r="A14" s="1279"/>
      <c r="B14" s="1282"/>
      <c r="C14" s="1284"/>
      <c r="D14" s="1287"/>
      <c r="E14" s="1287"/>
      <c r="F14" s="1287"/>
      <c r="G14" s="1290"/>
      <c r="I14" s="1"/>
    </row>
    <row r="15" spans="1:10" ht="15.75" thickBot="1" x14ac:dyDescent="0.3">
      <c r="A15" s="1271" t="s">
        <v>169</v>
      </c>
      <c r="B15" s="1272"/>
      <c r="C15" s="1272"/>
      <c r="D15" s="1272"/>
      <c r="E15" s="1272"/>
      <c r="F15" s="1272"/>
      <c r="G15" s="1273"/>
    </row>
    <row r="16" spans="1:10" ht="91.5" customHeight="1" thickBot="1" x14ac:dyDescent="0.3">
      <c r="A16" s="325"/>
      <c r="B16" s="241" t="s">
        <v>170</v>
      </c>
      <c r="C16" s="261" t="s">
        <v>199</v>
      </c>
      <c r="D16" s="242" t="s">
        <v>178</v>
      </c>
      <c r="E16" s="262" t="s">
        <v>171</v>
      </c>
      <c r="F16" s="243">
        <v>1548.08</v>
      </c>
      <c r="G16" s="244">
        <f>ROUND((F16-F16/100*$D$10),2)</f>
        <v>1548.08</v>
      </c>
      <c r="H16" s="3"/>
      <c r="I16" s="4"/>
      <c r="J16" s="14"/>
    </row>
    <row r="17" spans="1:10" ht="28.5" customHeight="1" x14ac:dyDescent="0.25">
      <c r="A17" s="1274"/>
      <c r="B17" s="1199" t="s">
        <v>168</v>
      </c>
      <c r="C17" s="249">
        <v>5461</v>
      </c>
      <c r="D17" s="1168" t="s">
        <v>112</v>
      </c>
      <c r="E17" s="228" t="s">
        <v>7</v>
      </c>
      <c r="F17" s="229">
        <v>328.08</v>
      </c>
      <c r="G17" s="230">
        <f t="shared" ref="G17:G36" si="0">ROUND((F17-F17/100*$D$10),2)</f>
        <v>328.08</v>
      </c>
      <c r="H17" s="3"/>
      <c r="I17" s="4"/>
      <c r="J17" s="14"/>
    </row>
    <row r="18" spans="1:10" ht="28.5" customHeight="1" x14ac:dyDescent="0.25">
      <c r="A18" s="1275"/>
      <c r="B18" s="1200"/>
      <c r="C18" s="225">
        <v>5462</v>
      </c>
      <c r="D18" s="1169"/>
      <c r="E18" s="225" t="s">
        <v>73</v>
      </c>
      <c r="F18" s="226">
        <v>558.88</v>
      </c>
      <c r="G18" s="231">
        <f t="shared" si="0"/>
        <v>558.88</v>
      </c>
      <c r="H18" s="3"/>
      <c r="I18" s="4"/>
      <c r="J18" s="14"/>
    </row>
    <row r="19" spans="1:10" ht="28.5" customHeight="1" x14ac:dyDescent="0.25">
      <c r="A19" s="1275"/>
      <c r="B19" s="1200"/>
      <c r="C19" s="225">
        <v>5463</v>
      </c>
      <c r="D19" s="1169"/>
      <c r="E19" s="225" t="s">
        <v>72</v>
      </c>
      <c r="F19" s="226">
        <v>768.88</v>
      </c>
      <c r="G19" s="231">
        <f t="shared" si="0"/>
        <v>768.88</v>
      </c>
      <c r="H19" s="3"/>
      <c r="I19" s="4"/>
      <c r="J19" s="14"/>
    </row>
    <row r="20" spans="1:10" ht="28.5" customHeight="1" thickBot="1" x14ac:dyDescent="0.3">
      <c r="A20" s="1276"/>
      <c r="B20" s="1201"/>
      <c r="C20" s="235">
        <v>5464</v>
      </c>
      <c r="D20" s="1170"/>
      <c r="E20" s="235" t="s">
        <v>71</v>
      </c>
      <c r="F20" s="236">
        <v>1028.28</v>
      </c>
      <c r="G20" s="232">
        <f t="shared" si="0"/>
        <v>1028.28</v>
      </c>
      <c r="H20" s="3"/>
      <c r="I20" s="4"/>
      <c r="J20" s="14"/>
    </row>
    <row r="21" spans="1:10" ht="23.25" customHeight="1" x14ac:dyDescent="0.25">
      <c r="A21" s="1263"/>
      <c r="B21" s="1202" t="s">
        <v>167</v>
      </c>
      <c r="C21" s="248">
        <v>5860</v>
      </c>
      <c r="D21" s="1184" t="s">
        <v>172</v>
      </c>
      <c r="E21" s="240" t="s">
        <v>70</v>
      </c>
      <c r="F21" s="233">
        <v>313.88</v>
      </c>
      <c r="G21" s="234">
        <f t="shared" si="0"/>
        <v>313.88</v>
      </c>
    </row>
    <row r="22" spans="1:10" ht="23.25" customHeight="1" x14ac:dyDescent="0.25">
      <c r="A22" s="1264"/>
      <c r="B22" s="1268"/>
      <c r="C22" s="225">
        <v>5861</v>
      </c>
      <c r="D22" s="1169"/>
      <c r="E22" s="225" t="s">
        <v>7</v>
      </c>
      <c r="F22" s="226">
        <v>348.88</v>
      </c>
      <c r="G22" s="231">
        <f t="shared" si="0"/>
        <v>348.88</v>
      </c>
    </row>
    <row r="23" spans="1:10" ht="23.25" customHeight="1" x14ac:dyDescent="0.25">
      <c r="A23" s="1264"/>
      <c r="B23" s="1268"/>
      <c r="C23" s="225">
        <v>5862</v>
      </c>
      <c r="D23" s="1169"/>
      <c r="E23" s="225" t="s">
        <v>36</v>
      </c>
      <c r="F23" s="226">
        <v>368.88</v>
      </c>
      <c r="G23" s="231">
        <f t="shared" si="0"/>
        <v>368.88</v>
      </c>
    </row>
    <row r="24" spans="1:10" ht="23.25" customHeight="1" x14ac:dyDescent="0.25">
      <c r="A24" s="1264"/>
      <c r="B24" s="1268"/>
      <c r="C24" s="225">
        <v>5863</v>
      </c>
      <c r="D24" s="1169"/>
      <c r="E24" s="225" t="s">
        <v>8</v>
      </c>
      <c r="F24" s="226">
        <v>478.08</v>
      </c>
      <c r="G24" s="231">
        <f t="shared" si="0"/>
        <v>478.08</v>
      </c>
    </row>
    <row r="25" spans="1:10" ht="23.25" customHeight="1" x14ac:dyDescent="0.25">
      <c r="A25" s="1264"/>
      <c r="B25" s="1268"/>
      <c r="C25" s="225">
        <v>5864</v>
      </c>
      <c r="D25" s="1169"/>
      <c r="E25" s="225" t="s">
        <v>9</v>
      </c>
      <c r="F25" s="226">
        <v>598.48</v>
      </c>
      <c r="G25" s="231">
        <f t="shared" si="0"/>
        <v>598.48</v>
      </c>
    </row>
    <row r="26" spans="1:10" ht="23.25" customHeight="1" x14ac:dyDescent="0.25">
      <c r="A26" s="1264"/>
      <c r="B26" s="1268"/>
      <c r="C26" s="225">
        <v>5865</v>
      </c>
      <c r="D26" s="1169"/>
      <c r="E26" s="225" t="s">
        <v>18</v>
      </c>
      <c r="F26" s="226">
        <v>958.88</v>
      </c>
      <c r="G26" s="231">
        <f t="shared" si="0"/>
        <v>958.88</v>
      </c>
    </row>
    <row r="27" spans="1:10" ht="23.25" customHeight="1" x14ac:dyDescent="0.25">
      <c r="A27" s="1264"/>
      <c r="B27" s="1268"/>
      <c r="C27" s="225">
        <v>5866</v>
      </c>
      <c r="D27" s="1169"/>
      <c r="E27" s="225" t="s">
        <v>26</v>
      </c>
      <c r="F27" s="226">
        <v>1420.88</v>
      </c>
      <c r="G27" s="231">
        <f t="shared" si="0"/>
        <v>1420.88</v>
      </c>
    </row>
    <row r="28" spans="1:10" ht="23.25" customHeight="1" thickBot="1" x14ac:dyDescent="0.3">
      <c r="A28" s="1265"/>
      <c r="B28" s="1270"/>
      <c r="C28" s="245">
        <v>5867</v>
      </c>
      <c r="D28" s="1262"/>
      <c r="E28" s="245" t="s">
        <v>19</v>
      </c>
      <c r="F28" s="238">
        <v>2928.88</v>
      </c>
      <c r="G28" s="239">
        <f t="shared" si="0"/>
        <v>2928.88</v>
      </c>
    </row>
    <row r="29" spans="1:10" ht="23.25" customHeight="1" x14ac:dyDescent="0.25">
      <c r="A29" s="1266"/>
      <c r="B29" s="1199" t="s">
        <v>166</v>
      </c>
      <c r="C29" s="249">
        <v>5870</v>
      </c>
      <c r="D29" s="1168" t="s">
        <v>173</v>
      </c>
      <c r="E29" s="228" t="s">
        <v>6</v>
      </c>
      <c r="F29" s="229">
        <v>393.88</v>
      </c>
      <c r="G29" s="230">
        <f t="shared" si="0"/>
        <v>393.88</v>
      </c>
    </row>
    <row r="30" spans="1:10" ht="23.25" customHeight="1" x14ac:dyDescent="0.25">
      <c r="A30" s="1264"/>
      <c r="B30" s="1268"/>
      <c r="C30" s="225">
        <v>5871</v>
      </c>
      <c r="D30" s="1169"/>
      <c r="E30" s="225" t="s">
        <v>7</v>
      </c>
      <c r="F30" s="226">
        <v>428.88</v>
      </c>
      <c r="G30" s="231">
        <f t="shared" si="0"/>
        <v>428.88</v>
      </c>
    </row>
    <row r="31" spans="1:10" ht="23.25" customHeight="1" x14ac:dyDescent="0.25">
      <c r="A31" s="1264"/>
      <c r="B31" s="1268"/>
      <c r="C31" s="225">
        <v>5872</v>
      </c>
      <c r="D31" s="1169"/>
      <c r="E31" s="225" t="s">
        <v>36</v>
      </c>
      <c r="F31" s="226">
        <v>568.48</v>
      </c>
      <c r="G31" s="231">
        <f t="shared" si="0"/>
        <v>568.48</v>
      </c>
    </row>
    <row r="32" spans="1:10" ht="23.25" customHeight="1" x14ac:dyDescent="0.25">
      <c r="A32" s="1264"/>
      <c r="B32" s="1268"/>
      <c r="C32" s="225">
        <v>5873</v>
      </c>
      <c r="D32" s="1169"/>
      <c r="E32" s="225" t="s">
        <v>8</v>
      </c>
      <c r="F32" s="226">
        <v>622.88</v>
      </c>
      <c r="G32" s="231">
        <f t="shared" si="0"/>
        <v>622.88</v>
      </c>
    </row>
    <row r="33" spans="1:7" ht="23.25" customHeight="1" x14ac:dyDescent="0.25">
      <c r="A33" s="1264"/>
      <c r="B33" s="1268"/>
      <c r="C33" s="225">
        <v>5874</v>
      </c>
      <c r="D33" s="1169"/>
      <c r="E33" s="225" t="s">
        <v>9</v>
      </c>
      <c r="F33" s="226">
        <v>798.88</v>
      </c>
      <c r="G33" s="231">
        <f t="shared" si="0"/>
        <v>798.88</v>
      </c>
    </row>
    <row r="34" spans="1:7" ht="23.25" customHeight="1" x14ac:dyDescent="0.25">
      <c r="A34" s="1264"/>
      <c r="B34" s="1268"/>
      <c r="C34" s="225">
        <v>5875</v>
      </c>
      <c r="D34" s="1169"/>
      <c r="E34" s="225" t="s">
        <v>18</v>
      </c>
      <c r="F34" s="226">
        <v>1268.8800000000001</v>
      </c>
      <c r="G34" s="231">
        <f t="shared" si="0"/>
        <v>1268.8800000000001</v>
      </c>
    </row>
    <row r="35" spans="1:7" ht="23.25" customHeight="1" x14ac:dyDescent="0.25">
      <c r="A35" s="1264"/>
      <c r="B35" s="1268"/>
      <c r="C35" s="225">
        <v>5876</v>
      </c>
      <c r="D35" s="1169"/>
      <c r="E35" s="225" t="s">
        <v>26</v>
      </c>
      <c r="F35" s="226">
        <v>1898.08</v>
      </c>
      <c r="G35" s="231">
        <f t="shared" si="0"/>
        <v>1898.08</v>
      </c>
    </row>
    <row r="36" spans="1:7" ht="23.25" customHeight="1" thickBot="1" x14ac:dyDescent="0.3">
      <c r="A36" s="1267"/>
      <c r="B36" s="1269"/>
      <c r="C36" s="235">
        <v>5877</v>
      </c>
      <c r="D36" s="1170"/>
      <c r="E36" s="235" t="s">
        <v>19</v>
      </c>
      <c r="F36" s="236">
        <v>3688.68</v>
      </c>
      <c r="G36" s="232">
        <f t="shared" si="0"/>
        <v>3688.68</v>
      </c>
    </row>
  </sheetData>
  <sheetProtection password="CF7A" sheet="1" objects="1" scenarios="1" sort="0" autoFilter="0" pivotTables="0"/>
  <mergeCells count="21">
    <mergeCell ref="A1:D1"/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  <mergeCell ref="D29:D36"/>
    <mergeCell ref="D21:D28"/>
    <mergeCell ref="D17:D20"/>
    <mergeCell ref="A21:A28"/>
    <mergeCell ref="A29:A36"/>
    <mergeCell ref="B29:B36"/>
    <mergeCell ref="B21:B28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57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4" customFormat="1" ht="18.95" customHeight="1" x14ac:dyDescent="0.25">
      <c r="A1" s="620" t="str">
        <f>'Люки и крышки FD'!A1:D1</f>
        <v xml:space="preserve">  Прайс-лист на продукцию. Системы наружной канализации</v>
      </c>
      <c r="B1" s="621"/>
      <c r="C1" s="621"/>
      <c r="D1" s="621"/>
      <c r="E1" s="73"/>
      <c r="F1" s="73"/>
      <c r="G1" s="74">
        <f>Содержание!G1</f>
        <v>44713</v>
      </c>
      <c r="H1" s="111"/>
    </row>
    <row r="2" spans="1:9" s="24" customFormat="1" ht="26.1" customHeight="1" x14ac:dyDescent="0.25">
      <c r="A2" s="25"/>
      <c r="B2" s="27"/>
      <c r="C2" s="27"/>
      <c r="D2" s="69"/>
      <c r="E2" s="69"/>
      <c r="F2" s="28"/>
      <c r="G2" s="29"/>
      <c r="H2" s="55" t="s">
        <v>0</v>
      </c>
    </row>
    <row r="3" spans="1:9" s="24" customFormat="1" ht="45" customHeight="1" x14ac:dyDescent="0.3">
      <c r="A3" s="25"/>
      <c r="B3" s="27"/>
      <c r="C3" s="30"/>
      <c r="D3" s="624" t="s">
        <v>78</v>
      </c>
      <c r="E3" s="624"/>
      <c r="F3" s="28"/>
      <c r="G3" s="29"/>
      <c r="H3" s="111"/>
    </row>
    <row r="4" spans="1:9" s="24" customFormat="1" ht="24.95" customHeight="1" x14ac:dyDescent="0.25">
      <c r="A4" s="25"/>
      <c r="B4" s="27"/>
      <c r="C4" s="32"/>
      <c r="D4" s="69"/>
      <c r="E4" s="28"/>
      <c r="F4" s="69"/>
      <c r="G4" s="69"/>
      <c r="H4" s="326" t="s">
        <v>46</v>
      </c>
    </row>
    <row r="5" spans="1:9" s="24" customFormat="1" ht="26.1" customHeight="1" x14ac:dyDescent="0.25">
      <c r="A5" s="25"/>
      <c r="B5" s="625"/>
      <c r="C5" s="625"/>
      <c r="D5" s="33" t="s">
        <v>79</v>
      </c>
      <c r="E5" s="28"/>
      <c r="F5" s="110" t="s">
        <v>83</v>
      </c>
      <c r="G5" s="110" t="s">
        <v>80</v>
      </c>
    </row>
    <row r="6" spans="1:9" s="24" customFormat="1" ht="21" customHeight="1" x14ac:dyDescent="0.25">
      <c r="A6" s="25"/>
      <c r="B6" s="42"/>
      <c r="C6" s="42"/>
      <c r="D6" s="188" t="s">
        <v>81</v>
      </c>
      <c r="E6" s="28"/>
      <c r="F6" s="28"/>
      <c r="G6" s="29"/>
    </row>
    <row r="7" spans="1:9" s="24" customFormat="1" ht="20.100000000000001" customHeight="1" x14ac:dyDescent="0.25">
      <c r="A7" s="34"/>
      <c r="B7" s="626"/>
      <c r="C7" s="626"/>
      <c r="D7" s="626"/>
      <c r="E7" s="627"/>
      <c r="F7" s="627"/>
      <c r="G7" s="628"/>
    </row>
    <row r="8" spans="1:9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9" s="40" customFormat="1" ht="26.1" customHeight="1" x14ac:dyDescent="0.25">
      <c r="A9" s="770" t="s">
        <v>82</v>
      </c>
      <c r="B9" s="771"/>
      <c r="C9" s="771"/>
      <c r="D9" s="51" t="s">
        <v>85</v>
      </c>
      <c r="F9" s="39"/>
      <c r="G9" s="39"/>
    </row>
    <row r="10" spans="1:9" s="40" customFormat="1" ht="26.1" customHeight="1" thickBot="1" x14ac:dyDescent="0.3">
      <c r="A10" s="772"/>
      <c r="B10" s="773"/>
      <c r="C10" s="773"/>
      <c r="D10" s="294">
        <v>0</v>
      </c>
      <c r="F10" s="39"/>
      <c r="G10" s="39"/>
    </row>
    <row r="11" spans="1:9" s="40" customFormat="1" ht="9" customHeight="1" thickBot="1" x14ac:dyDescent="0.3">
      <c r="A11" s="37"/>
      <c r="B11" s="38"/>
      <c r="C11" s="38"/>
      <c r="D11" s="38"/>
      <c r="E11" s="39"/>
      <c r="F11" s="39"/>
      <c r="G11" s="39"/>
    </row>
    <row r="12" spans="1:9" ht="15" customHeight="1" x14ac:dyDescent="0.25">
      <c r="A12" s="1277" t="s">
        <v>90</v>
      </c>
      <c r="B12" s="1280" t="s">
        <v>91</v>
      </c>
      <c r="C12" s="1280" t="s">
        <v>93</v>
      </c>
      <c r="D12" s="1285" t="s">
        <v>175</v>
      </c>
      <c r="E12" s="1285"/>
      <c r="F12" s="1285" t="s">
        <v>391</v>
      </c>
      <c r="G12" s="1288" t="s">
        <v>393</v>
      </c>
      <c r="I12" s="15"/>
    </row>
    <row r="13" spans="1:9" x14ac:dyDescent="0.25">
      <c r="A13" s="1278"/>
      <c r="B13" s="1281"/>
      <c r="C13" s="1283"/>
      <c r="D13" s="1286"/>
      <c r="E13" s="1286"/>
      <c r="F13" s="1286"/>
      <c r="G13" s="1289"/>
      <c r="I13" s="16"/>
    </row>
    <row r="14" spans="1:9" ht="15" customHeight="1" thickBot="1" x14ac:dyDescent="0.3">
      <c r="A14" s="1297"/>
      <c r="B14" s="1298"/>
      <c r="C14" s="1299"/>
      <c r="D14" s="1295"/>
      <c r="E14" s="1295"/>
      <c r="F14" s="1295"/>
      <c r="G14" s="1296"/>
      <c r="I14" s="17"/>
    </row>
    <row r="15" spans="1:9" ht="31.5" customHeight="1" thickBot="1" x14ac:dyDescent="0.3">
      <c r="A15" s="1292" t="s">
        <v>412</v>
      </c>
      <c r="B15" s="1293"/>
      <c r="C15" s="1293"/>
      <c r="D15" s="1293"/>
      <c r="E15" s="1293"/>
      <c r="F15" s="1293"/>
      <c r="G15" s="1294"/>
      <c r="H15" s="11"/>
      <c r="I15" s="11"/>
    </row>
    <row r="16" spans="1:9" x14ac:dyDescent="0.25">
      <c r="A16" s="1301"/>
      <c r="B16" s="1313" t="s">
        <v>103</v>
      </c>
      <c r="C16" s="608">
        <v>5171</v>
      </c>
      <c r="D16" s="1300" t="s">
        <v>49</v>
      </c>
      <c r="E16" s="1300"/>
      <c r="F16" s="609">
        <v>3154.68</v>
      </c>
      <c r="G16" s="610">
        <f t="shared" ref="G16:G57" si="0">ROUND((F16-F16/100*$D$10),2)</f>
        <v>3154.68</v>
      </c>
      <c r="I16" s="11"/>
    </row>
    <row r="17" spans="1:9" ht="20.25" x14ac:dyDescent="0.3">
      <c r="A17" s="1196"/>
      <c r="B17" s="1200"/>
      <c r="C17" s="586">
        <v>5172</v>
      </c>
      <c r="D17" s="1234" t="s">
        <v>50</v>
      </c>
      <c r="E17" s="1234"/>
      <c r="F17" s="263">
        <v>4227.28</v>
      </c>
      <c r="G17" s="611">
        <f t="shared" si="0"/>
        <v>4227.28</v>
      </c>
      <c r="H17" s="20"/>
      <c r="I17" s="11"/>
    </row>
    <row r="18" spans="1:9" x14ac:dyDescent="0.25">
      <c r="A18" s="1196"/>
      <c r="B18" s="1200"/>
      <c r="C18" s="586">
        <v>5173</v>
      </c>
      <c r="D18" s="1234" t="s">
        <v>51</v>
      </c>
      <c r="E18" s="1234"/>
      <c r="F18" s="263">
        <v>4984.4799999999996</v>
      </c>
      <c r="G18" s="611">
        <f t="shared" si="0"/>
        <v>4984.4799999999996</v>
      </c>
      <c r="I18" s="11"/>
    </row>
    <row r="19" spans="1:9" x14ac:dyDescent="0.25">
      <c r="A19" s="1196"/>
      <c r="B19" s="1200"/>
      <c r="C19" s="586">
        <v>5174</v>
      </c>
      <c r="D19" s="1234" t="s">
        <v>52</v>
      </c>
      <c r="E19" s="1234"/>
      <c r="F19" s="263">
        <v>5252.58</v>
      </c>
      <c r="G19" s="611">
        <f t="shared" si="0"/>
        <v>5252.58</v>
      </c>
      <c r="H19" s="11"/>
      <c r="I19" s="11"/>
    </row>
    <row r="20" spans="1:9" x14ac:dyDescent="0.25">
      <c r="A20" s="1196"/>
      <c r="B20" s="1200"/>
      <c r="C20" s="586">
        <v>5175</v>
      </c>
      <c r="D20" s="1234" t="s">
        <v>53</v>
      </c>
      <c r="E20" s="1234"/>
      <c r="F20" s="263">
        <v>5583.78</v>
      </c>
      <c r="G20" s="611">
        <f t="shared" si="0"/>
        <v>5583.78</v>
      </c>
      <c r="H20" s="11"/>
      <c r="I20" s="11"/>
    </row>
    <row r="21" spans="1:9" x14ac:dyDescent="0.25">
      <c r="A21" s="1196"/>
      <c r="B21" s="1200"/>
      <c r="C21" s="586">
        <v>5176</v>
      </c>
      <c r="D21" s="1234" t="s">
        <v>54</v>
      </c>
      <c r="E21" s="1234"/>
      <c r="F21" s="263">
        <v>6262.08</v>
      </c>
      <c r="G21" s="611">
        <f t="shared" si="0"/>
        <v>6262.08</v>
      </c>
      <c r="H21" s="11"/>
      <c r="I21" s="11"/>
    </row>
    <row r="22" spans="1:9" x14ac:dyDescent="0.25">
      <c r="A22" s="1196"/>
      <c r="B22" s="1200"/>
      <c r="C22" s="586">
        <v>5177</v>
      </c>
      <c r="D22" s="1234" t="s">
        <v>55</v>
      </c>
      <c r="E22" s="1234"/>
      <c r="F22" s="263">
        <v>6940.28</v>
      </c>
      <c r="G22" s="611">
        <f t="shared" si="0"/>
        <v>6940.28</v>
      </c>
      <c r="H22" s="11"/>
      <c r="I22" s="11"/>
    </row>
    <row r="23" spans="1:9" x14ac:dyDescent="0.25">
      <c r="A23" s="1196"/>
      <c r="B23" s="1200"/>
      <c r="C23" s="586">
        <v>5178</v>
      </c>
      <c r="D23" s="1234" t="s">
        <v>56</v>
      </c>
      <c r="E23" s="1234"/>
      <c r="F23" s="263">
        <v>7571.28</v>
      </c>
      <c r="G23" s="611">
        <f t="shared" si="0"/>
        <v>7571.28</v>
      </c>
    </row>
    <row r="24" spans="1:9" x14ac:dyDescent="0.25">
      <c r="A24" s="1196"/>
      <c r="B24" s="1200"/>
      <c r="C24" s="586">
        <v>5179</v>
      </c>
      <c r="D24" s="1234" t="s">
        <v>57</v>
      </c>
      <c r="E24" s="1234"/>
      <c r="F24" s="263">
        <v>8044.48</v>
      </c>
      <c r="G24" s="611">
        <f t="shared" si="0"/>
        <v>8044.48</v>
      </c>
    </row>
    <row r="25" spans="1:9" x14ac:dyDescent="0.25">
      <c r="A25" s="1196"/>
      <c r="B25" s="1268" t="s">
        <v>174</v>
      </c>
      <c r="C25" s="586">
        <v>5181</v>
      </c>
      <c r="D25" s="1234" t="s">
        <v>49</v>
      </c>
      <c r="E25" s="1234"/>
      <c r="F25" s="263">
        <v>8846.8799999999992</v>
      </c>
      <c r="G25" s="611">
        <f t="shared" si="0"/>
        <v>8846.8799999999992</v>
      </c>
      <c r="I25" s="9"/>
    </row>
    <row r="26" spans="1:9" x14ac:dyDescent="0.25">
      <c r="A26" s="1196"/>
      <c r="B26" s="1200"/>
      <c r="C26" s="586">
        <v>5182</v>
      </c>
      <c r="D26" s="1234" t="s">
        <v>50</v>
      </c>
      <c r="E26" s="1234"/>
      <c r="F26" s="263">
        <v>12385.58</v>
      </c>
      <c r="G26" s="611">
        <f t="shared" si="0"/>
        <v>12385.58</v>
      </c>
      <c r="I26" s="9"/>
    </row>
    <row r="27" spans="1:9" x14ac:dyDescent="0.25">
      <c r="A27" s="1196"/>
      <c r="B27" s="1200"/>
      <c r="C27" s="586">
        <v>5183</v>
      </c>
      <c r="D27" s="1234" t="s">
        <v>51</v>
      </c>
      <c r="E27" s="1234"/>
      <c r="F27" s="263">
        <v>13565.18</v>
      </c>
      <c r="G27" s="611">
        <f t="shared" si="0"/>
        <v>13565.18</v>
      </c>
      <c r="I27" s="9"/>
    </row>
    <row r="28" spans="1:9" x14ac:dyDescent="0.25">
      <c r="A28" s="1196"/>
      <c r="B28" s="1200"/>
      <c r="C28" s="586">
        <v>5184</v>
      </c>
      <c r="D28" s="1234" t="s">
        <v>52</v>
      </c>
      <c r="E28" s="1234"/>
      <c r="F28" s="263">
        <v>14154.98</v>
      </c>
      <c r="G28" s="611">
        <f t="shared" si="0"/>
        <v>14154.98</v>
      </c>
      <c r="I28" s="9"/>
    </row>
    <row r="29" spans="1:9" x14ac:dyDescent="0.25">
      <c r="A29" s="1196"/>
      <c r="B29" s="1200"/>
      <c r="C29" s="586">
        <v>5185</v>
      </c>
      <c r="D29" s="1234" t="s">
        <v>53</v>
      </c>
      <c r="E29" s="1234"/>
      <c r="F29" s="263">
        <v>15334.48</v>
      </c>
      <c r="G29" s="611">
        <f t="shared" si="0"/>
        <v>15334.48</v>
      </c>
      <c r="I29" s="9"/>
    </row>
    <row r="30" spans="1:9" x14ac:dyDescent="0.25">
      <c r="A30" s="1196"/>
      <c r="B30" s="1200"/>
      <c r="C30" s="586">
        <v>5186</v>
      </c>
      <c r="D30" s="1234" t="s">
        <v>54</v>
      </c>
      <c r="E30" s="1234"/>
      <c r="F30" s="263">
        <v>15924.28</v>
      </c>
      <c r="G30" s="611">
        <f t="shared" si="0"/>
        <v>15924.28</v>
      </c>
      <c r="I30" s="9"/>
    </row>
    <row r="31" spans="1:9" x14ac:dyDescent="0.25">
      <c r="A31" s="1196"/>
      <c r="B31" s="1200"/>
      <c r="C31" s="586">
        <v>5187</v>
      </c>
      <c r="D31" s="1234" t="s">
        <v>55</v>
      </c>
      <c r="E31" s="1234"/>
      <c r="F31" s="263">
        <v>18283.48</v>
      </c>
      <c r="G31" s="611">
        <f t="shared" si="0"/>
        <v>18283.48</v>
      </c>
      <c r="I31" s="9"/>
    </row>
    <row r="32" spans="1:9" x14ac:dyDescent="0.25">
      <c r="A32" s="1196"/>
      <c r="B32" s="1200"/>
      <c r="C32" s="586">
        <v>5188</v>
      </c>
      <c r="D32" s="1234" t="s">
        <v>56</v>
      </c>
      <c r="E32" s="1234"/>
      <c r="F32" s="263">
        <v>19463.080000000002</v>
      </c>
      <c r="G32" s="611">
        <f t="shared" si="0"/>
        <v>19463.080000000002</v>
      </c>
      <c r="I32" s="9"/>
    </row>
    <row r="33" spans="1:7" x14ac:dyDescent="0.25">
      <c r="A33" s="1196"/>
      <c r="B33" s="1200"/>
      <c r="C33" s="586">
        <v>5189</v>
      </c>
      <c r="D33" s="1234" t="s">
        <v>57</v>
      </c>
      <c r="E33" s="1234"/>
      <c r="F33" s="263">
        <v>20587.38</v>
      </c>
      <c r="G33" s="611">
        <f t="shared" si="0"/>
        <v>20587.38</v>
      </c>
    </row>
    <row r="34" spans="1:7" x14ac:dyDescent="0.25">
      <c r="A34" s="1196"/>
      <c r="B34" s="1268" t="s">
        <v>105</v>
      </c>
      <c r="C34" s="586">
        <v>5191</v>
      </c>
      <c r="D34" s="1234" t="s">
        <v>49</v>
      </c>
      <c r="E34" s="1234"/>
      <c r="F34" s="263">
        <v>9000.98</v>
      </c>
      <c r="G34" s="611">
        <f t="shared" si="0"/>
        <v>9000.98</v>
      </c>
    </row>
    <row r="35" spans="1:7" x14ac:dyDescent="0.25">
      <c r="A35" s="1196"/>
      <c r="B35" s="1200"/>
      <c r="C35" s="586">
        <v>5192</v>
      </c>
      <c r="D35" s="1234" t="s">
        <v>50</v>
      </c>
      <c r="E35" s="1234"/>
      <c r="F35" s="263">
        <v>10719.18</v>
      </c>
      <c r="G35" s="611">
        <f t="shared" si="0"/>
        <v>10719.18</v>
      </c>
    </row>
    <row r="36" spans="1:7" x14ac:dyDescent="0.25">
      <c r="A36" s="1196"/>
      <c r="B36" s="1200"/>
      <c r="C36" s="586">
        <v>5193</v>
      </c>
      <c r="D36" s="1234" t="s">
        <v>51</v>
      </c>
      <c r="E36" s="1234"/>
      <c r="F36" s="263">
        <v>12440.48</v>
      </c>
      <c r="G36" s="611">
        <f t="shared" si="0"/>
        <v>12440.48</v>
      </c>
    </row>
    <row r="37" spans="1:7" x14ac:dyDescent="0.25">
      <c r="A37" s="1196"/>
      <c r="B37" s="1200"/>
      <c r="C37" s="586">
        <v>5194</v>
      </c>
      <c r="D37" s="1234" t="s">
        <v>52</v>
      </c>
      <c r="E37" s="1234"/>
      <c r="F37" s="263">
        <v>13319.48</v>
      </c>
      <c r="G37" s="611">
        <f t="shared" si="0"/>
        <v>13319.48</v>
      </c>
    </row>
    <row r="38" spans="1:7" x14ac:dyDescent="0.25">
      <c r="A38" s="1196"/>
      <c r="B38" s="1200"/>
      <c r="C38" s="586">
        <v>5195</v>
      </c>
      <c r="D38" s="1234" t="s">
        <v>53</v>
      </c>
      <c r="E38" s="1234"/>
      <c r="F38" s="263">
        <v>13997.88</v>
      </c>
      <c r="G38" s="611">
        <f t="shared" si="0"/>
        <v>13997.88</v>
      </c>
    </row>
    <row r="39" spans="1:7" x14ac:dyDescent="0.25">
      <c r="A39" s="1196"/>
      <c r="B39" s="1200"/>
      <c r="C39" s="586">
        <v>5196</v>
      </c>
      <c r="D39" s="1234" t="s">
        <v>54</v>
      </c>
      <c r="E39" s="1234"/>
      <c r="F39" s="263">
        <v>15748.28</v>
      </c>
      <c r="G39" s="611">
        <f t="shared" si="0"/>
        <v>15748.28</v>
      </c>
    </row>
    <row r="40" spans="1:7" x14ac:dyDescent="0.25">
      <c r="A40" s="1196"/>
      <c r="B40" s="1200"/>
      <c r="C40" s="586">
        <v>5197</v>
      </c>
      <c r="D40" s="1234" t="s">
        <v>55</v>
      </c>
      <c r="E40" s="1234"/>
      <c r="F40" s="263">
        <v>17465.88</v>
      </c>
      <c r="G40" s="611">
        <f t="shared" si="0"/>
        <v>17465.88</v>
      </c>
    </row>
    <row r="41" spans="1:7" x14ac:dyDescent="0.25">
      <c r="A41" s="1196"/>
      <c r="B41" s="1200"/>
      <c r="C41" s="586">
        <v>5198</v>
      </c>
      <c r="D41" s="1234" t="s">
        <v>56</v>
      </c>
      <c r="E41" s="1234"/>
      <c r="F41" s="263">
        <v>19036.78</v>
      </c>
      <c r="G41" s="611">
        <f t="shared" si="0"/>
        <v>19036.78</v>
      </c>
    </row>
    <row r="42" spans="1:7" x14ac:dyDescent="0.25">
      <c r="A42" s="1196"/>
      <c r="B42" s="1200"/>
      <c r="C42" s="586">
        <v>5199</v>
      </c>
      <c r="D42" s="1234" t="s">
        <v>57</v>
      </c>
      <c r="E42" s="1234"/>
      <c r="F42" s="263">
        <v>20587.080000000002</v>
      </c>
      <c r="G42" s="611">
        <f t="shared" si="0"/>
        <v>20587.080000000002</v>
      </c>
    </row>
    <row r="43" spans="1:7" ht="75.75" customHeight="1" x14ac:dyDescent="0.25">
      <c r="A43" s="612"/>
      <c r="B43" s="587" t="s">
        <v>242</v>
      </c>
      <c r="C43" s="589" t="s">
        <v>229</v>
      </c>
      <c r="D43" s="1291" t="s">
        <v>197</v>
      </c>
      <c r="E43" s="1291"/>
      <c r="F43" s="263">
        <v>3615.58</v>
      </c>
      <c r="G43" s="611">
        <f t="shared" si="0"/>
        <v>3615.58</v>
      </c>
    </row>
    <row r="44" spans="1:7" ht="92.25" customHeight="1" x14ac:dyDescent="0.25">
      <c r="A44" s="612"/>
      <c r="B44" s="587" t="s">
        <v>241</v>
      </c>
      <c r="C44" s="589" t="s">
        <v>240</v>
      </c>
      <c r="D44" s="1291" t="s">
        <v>40</v>
      </c>
      <c r="E44" s="1291"/>
      <c r="F44" s="263">
        <v>2400.2800000000002</v>
      </c>
      <c r="G44" s="611">
        <f t="shared" si="0"/>
        <v>2400.2800000000002</v>
      </c>
    </row>
    <row r="45" spans="1:7" ht="117.75" customHeight="1" x14ac:dyDescent="0.25">
      <c r="A45" s="612"/>
      <c r="B45" s="587" t="s">
        <v>39</v>
      </c>
      <c r="C45" s="589" t="s">
        <v>200</v>
      </c>
      <c r="D45" s="1291" t="s">
        <v>41</v>
      </c>
      <c r="E45" s="1291"/>
      <c r="F45" s="263">
        <v>114300.08</v>
      </c>
      <c r="G45" s="611">
        <f t="shared" si="0"/>
        <v>114300.08</v>
      </c>
    </row>
    <row r="46" spans="1:7" ht="55.5" customHeight="1" x14ac:dyDescent="0.25">
      <c r="A46" s="613"/>
      <c r="B46" s="588" t="s">
        <v>201</v>
      </c>
      <c r="C46" s="605" t="s">
        <v>243</v>
      </c>
      <c r="D46" s="1312" t="s">
        <v>202</v>
      </c>
      <c r="E46" s="1312"/>
      <c r="F46" s="606">
        <v>9002.18</v>
      </c>
      <c r="G46" s="614">
        <f t="shared" si="0"/>
        <v>9002.18</v>
      </c>
    </row>
    <row r="47" spans="1:7" ht="17.25" customHeight="1" x14ac:dyDescent="0.25">
      <c r="A47" s="1302"/>
      <c r="B47" s="1305" t="s">
        <v>413</v>
      </c>
      <c r="C47" s="512">
        <v>90208</v>
      </c>
      <c r="D47" s="1308">
        <v>500</v>
      </c>
      <c r="E47" s="1309"/>
      <c r="F47" s="607">
        <v>2895.28</v>
      </c>
      <c r="G47" s="615">
        <f>ROUND((F47-F47/100*$D$10),2)</f>
        <v>2895.28</v>
      </c>
    </row>
    <row r="48" spans="1:7" x14ac:dyDescent="0.25">
      <c r="A48" s="1303"/>
      <c r="B48" s="1306"/>
      <c r="C48" s="618">
        <v>90209</v>
      </c>
      <c r="D48" s="899">
        <v>600</v>
      </c>
      <c r="E48" s="900"/>
      <c r="F48" s="607">
        <v>3290.88</v>
      </c>
      <c r="G48" s="615">
        <f t="shared" si="0"/>
        <v>3290.88</v>
      </c>
    </row>
    <row r="49" spans="1:7" x14ac:dyDescent="0.25">
      <c r="A49" s="1303"/>
      <c r="B49" s="1306"/>
      <c r="C49" s="618">
        <v>90210</v>
      </c>
      <c r="D49" s="1308">
        <v>700</v>
      </c>
      <c r="E49" s="1309"/>
      <c r="F49" s="607">
        <v>3403.88</v>
      </c>
      <c r="G49" s="615">
        <f t="shared" si="0"/>
        <v>3403.88</v>
      </c>
    </row>
    <row r="50" spans="1:7" x14ac:dyDescent="0.25">
      <c r="A50" s="1303"/>
      <c r="B50" s="1306"/>
      <c r="C50" s="618">
        <v>90211</v>
      </c>
      <c r="D50" s="899">
        <v>800</v>
      </c>
      <c r="E50" s="900"/>
      <c r="F50" s="607">
        <v>3799.58</v>
      </c>
      <c r="G50" s="615">
        <f t="shared" si="0"/>
        <v>3799.58</v>
      </c>
    </row>
    <row r="51" spans="1:7" x14ac:dyDescent="0.25">
      <c r="A51" s="1303"/>
      <c r="B51" s="1306"/>
      <c r="C51" s="618">
        <v>90212</v>
      </c>
      <c r="D51" s="1308">
        <v>900</v>
      </c>
      <c r="E51" s="1309"/>
      <c r="F51" s="607">
        <v>4209.38</v>
      </c>
      <c r="G51" s="615">
        <f t="shared" si="0"/>
        <v>4209.38</v>
      </c>
    </row>
    <row r="52" spans="1:7" x14ac:dyDescent="0.25">
      <c r="A52" s="1303"/>
      <c r="B52" s="1306"/>
      <c r="C52" s="618">
        <v>90213</v>
      </c>
      <c r="D52" s="899">
        <v>1000</v>
      </c>
      <c r="E52" s="900"/>
      <c r="F52" s="607">
        <v>4612.08</v>
      </c>
      <c r="G52" s="615">
        <f t="shared" si="0"/>
        <v>4612.08</v>
      </c>
    </row>
    <row r="53" spans="1:7" x14ac:dyDescent="0.25">
      <c r="A53" s="1303"/>
      <c r="B53" s="1306"/>
      <c r="C53" s="618">
        <v>90214</v>
      </c>
      <c r="D53" s="1308">
        <v>1200</v>
      </c>
      <c r="E53" s="1309"/>
      <c r="F53" s="607">
        <v>5251.38</v>
      </c>
      <c r="G53" s="615">
        <f t="shared" si="0"/>
        <v>5251.38</v>
      </c>
    </row>
    <row r="54" spans="1:7" x14ac:dyDescent="0.25">
      <c r="A54" s="1303"/>
      <c r="B54" s="1306"/>
      <c r="C54" s="618">
        <v>90215</v>
      </c>
      <c r="D54" s="899">
        <v>1300</v>
      </c>
      <c r="E54" s="900"/>
      <c r="F54" s="607">
        <v>5904.98</v>
      </c>
      <c r="G54" s="615">
        <f t="shared" si="0"/>
        <v>5904.98</v>
      </c>
    </row>
    <row r="55" spans="1:7" x14ac:dyDescent="0.25">
      <c r="A55" s="1303"/>
      <c r="B55" s="1306"/>
      <c r="C55" s="618">
        <v>90216</v>
      </c>
      <c r="D55" s="1308">
        <v>1400</v>
      </c>
      <c r="E55" s="1309"/>
      <c r="F55" s="607">
        <v>6028.58</v>
      </c>
      <c r="G55" s="615">
        <f t="shared" si="0"/>
        <v>6028.58</v>
      </c>
    </row>
    <row r="56" spans="1:7" x14ac:dyDescent="0.25">
      <c r="A56" s="1303"/>
      <c r="B56" s="1306"/>
      <c r="C56" s="618">
        <v>90217</v>
      </c>
      <c r="D56" s="899">
        <v>1500</v>
      </c>
      <c r="E56" s="900"/>
      <c r="F56" s="607">
        <v>6434.78</v>
      </c>
      <c r="G56" s="615">
        <f t="shared" si="0"/>
        <v>6434.78</v>
      </c>
    </row>
    <row r="57" spans="1:7" ht="15.75" thickBot="1" x14ac:dyDescent="0.3">
      <c r="A57" s="1304"/>
      <c r="B57" s="1307"/>
      <c r="C57" s="619">
        <v>90218</v>
      </c>
      <c r="D57" s="1310">
        <v>1600</v>
      </c>
      <c r="E57" s="1311"/>
      <c r="F57" s="616">
        <v>6752.78</v>
      </c>
      <c r="G57" s="617">
        <f t="shared" si="0"/>
        <v>6752.78</v>
      </c>
    </row>
  </sheetData>
  <sheetProtection password="CF7A" sheet="1" objects="1" scenarios="1" sort="0" autoFilter="0" pivotTables="0"/>
  <mergeCells count="62">
    <mergeCell ref="A1:D1"/>
    <mergeCell ref="A47:A57"/>
    <mergeCell ref="B47:B57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46:E46"/>
    <mergeCell ref="B16:B24"/>
    <mergeCell ref="A16:A24"/>
    <mergeCell ref="B25:B33"/>
    <mergeCell ref="A25:A33"/>
    <mergeCell ref="A34:A42"/>
    <mergeCell ref="B34:B42"/>
    <mergeCell ref="D21:E21"/>
    <mergeCell ref="D22:E22"/>
    <mergeCell ref="D23:E23"/>
    <mergeCell ref="D24:E24"/>
    <mergeCell ref="D3:E3"/>
    <mergeCell ref="D16:E16"/>
    <mergeCell ref="D17:E17"/>
    <mergeCell ref="D18:E18"/>
    <mergeCell ref="D19:E19"/>
    <mergeCell ref="D20:E20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5:E45"/>
    <mergeCell ref="D40:E40"/>
    <mergeCell ref="D41:E41"/>
    <mergeCell ref="D42:E42"/>
    <mergeCell ref="D43:E43"/>
    <mergeCell ref="D44:E4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37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2" customWidth="1"/>
    <col min="9" max="9" width="13.7109375" customWidth="1"/>
    <col min="10" max="10" width="5.42578125" customWidth="1"/>
  </cols>
  <sheetData>
    <row r="1" spans="1:10" s="24" customFormat="1" ht="18.95" customHeight="1" x14ac:dyDescent="0.25">
      <c r="A1" s="620" t="str">
        <f>Содержание!A1</f>
        <v xml:space="preserve">  Прайс-лист на продукцию. Системы наружной канализации</v>
      </c>
      <c r="B1" s="621"/>
      <c r="C1" s="621"/>
      <c r="D1" s="621"/>
      <c r="E1" s="621"/>
      <c r="F1" s="621"/>
      <c r="G1" s="73"/>
      <c r="H1" s="74">
        <f>Содержание!G1</f>
        <v>44713</v>
      </c>
    </row>
    <row r="2" spans="1:10" s="24" customFormat="1" ht="26.1" customHeight="1" x14ac:dyDescent="0.2">
      <c r="A2" s="25"/>
      <c r="B2" s="622"/>
      <c r="C2" s="622"/>
      <c r="D2" s="622"/>
      <c r="E2" s="622"/>
      <c r="F2" s="622"/>
      <c r="G2" s="622"/>
      <c r="H2" s="623"/>
      <c r="I2" s="53" t="s">
        <v>0</v>
      </c>
      <c r="J2" s="22"/>
    </row>
    <row r="3" spans="1:10" s="24" customFormat="1" ht="45" customHeight="1" x14ac:dyDescent="0.3">
      <c r="A3" s="25"/>
      <c r="B3" s="27"/>
      <c r="C3" s="27"/>
      <c r="D3" s="668" t="str">
        <f>Содержание!D3</f>
        <v>(495) 514-38-72 
(495) 514-38-71</v>
      </c>
      <c r="E3" s="668"/>
      <c r="F3" s="668"/>
      <c r="G3" s="28"/>
      <c r="H3" s="29"/>
    </row>
    <row r="4" spans="1:10" s="24" customFormat="1" ht="24.95" customHeight="1" x14ac:dyDescent="0.25">
      <c r="A4" s="25"/>
      <c r="B4" s="27"/>
      <c r="C4" s="30"/>
      <c r="D4" s="31"/>
      <c r="E4" s="31"/>
      <c r="F4" s="28"/>
      <c r="G4" s="28"/>
      <c r="H4" s="29"/>
    </row>
    <row r="5" spans="1:10" s="24" customFormat="1" ht="26.1" customHeight="1" x14ac:dyDescent="0.25">
      <c r="A5" s="25"/>
      <c r="B5" s="27"/>
      <c r="C5" s="32"/>
      <c r="D5" s="33" t="s">
        <v>79</v>
      </c>
      <c r="E5" s="33"/>
      <c r="F5" s="28"/>
      <c r="G5" s="110" t="s">
        <v>83</v>
      </c>
      <c r="H5" s="110" t="s">
        <v>80</v>
      </c>
    </row>
    <row r="6" spans="1:10" s="24" customFormat="1" ht="21" customHeight="1" x14ac:dyDescent="0.25">
      <c r="A6" s="25"/>
      <c r="B6" s="625"/>
      <c r="C6" s="625"/>
      <c r="D6" s="188" t="s">
        <v>81</v>
      </c>
      <c r="E6" s="33"/>
      <c r="F6" s="28"/>
      <c r="G6" s="28"/>
      <c r="H6" s="29"/>
    </row>
    <row r="7" spans="1:10" s="24" customFormat="1" ht="20.100000000000001" customHeight="1" x14ac:dyDescent="0.25">
      <c r="A7" s="34"/>
      <c r="B7" s="626"/>
      <c r="C7" s="626"/>
      <c r="D7" s="626"/>
      <c r="E7" s="626"/>
      <c r="F7" s="627"/>
      <c r="G7" s="627"/>
      <c r="H7" s="628"/>
    </row>
    <row r="8" spans="1:10" s="40" customFormat="1" ht="9" customHeight="1" thickBot="1" x14ac:dyDescent="0.3">
      <c r="A8" s="37"/>
      <c r="B8" s="38"/>
      <c r="C8" s="38"/>
      <c r="D8" s="38"/>
      <c r="E8" s="38"/>
      <c r="F8" s="39"/>
      <c r="G8" s="39"/>
      <c r="H8" s="39"/>
    </row>
    <row r="9" spans="1:10" s="3" customFormat="1" ht="26.1" customHeight="1" x14ac:dyDescent="0.25">
      <c r="A9" s="664" t="s">
        <v>82</v>
      </c>
      <c r="B9" s="665"/>
      <c r="C9" s="665"/>
      <c r="D9" s="138" t="s">
        <v>84</v>
      </c>
      <c r="E9" s="675" t="s">
        <v>85</v>
      </c>
      <c r="F9" s="676"/>
      <c r="G9" s="41"/>
      <c r="H9" s="50"/>
    </row>
    <row r="10" spans="1:10" s="3" customFormat="1" ht="26.1" customHeight="1" thickBot="1" x14ac:dyDescent="0.3">
      <c r="A10" s="666"/>
      <c r="B10" s="667"/>
      <c r="C10" s="667"/>
      <c r="D10" s="292">
        <v>0</v>
      </c>
      <c r="E10" s="677">
        <v>0</v>
      </c>
      <c r="F10" s="678"/>
      <c r="G10" s="41"/>
      <c r="H10" s="50"/>
    </row>
    <row r="11" spans="1:10" s="3" customFormat="1" ht="9" customHeight="1" thickBot="1" x14ac:dyDescent="0.3">
      <c r="A11" s="35"/>
      <c r="B11" s="35"/>
      <c r="C11" s="35"/>
      <c r="D11" s="36"/>
      <c r="E11" s="36"/>
      <c r="F11" s="36"/>
      <c r="G11" s="36"/>
      <c r="H11" s="41"/>
    </row>
    <row r="12" spans="1:10" ht="15" customHeight="1" x14ac:dyDescent="0.25">
      <c r="A12" s="739" t="s">
        <v>90</v>
      </c>
      <c r="B12" s="713" t="s">
        <v>91</v>
      </c>
      <c r="C12" s="713" t="s">
        <v>93</v>
      </c>
      <c r="D12" s="672" t="s">
        <v>1</v>
      </c>
      <c r="E12" s="733" t="s">
        <v>2</v>
      </c>
      <c r="F12" s="734"/>
      <c r="G12" s="672" t="s">
        <v>391</v>
      </c>
      <c r="H12" s="700" t="s">
        <v>392</v>
      </c>
    </row>
    <row r="13" spans="1:10" ht="15" customHeight="1" x14ac:dyDescent="0.25">
      <c r="A13" s="740"/>
      <c r="B13" s="714"/>
      <c r="C13" s="745"/>
      <c r="D13" s="673"/>
      <c r="E13" s="735"/>
      <c r="F13" s="736"/>
      <c r="G13" s="673"/>
      <c r="H13" s="701"/>
    </row>
    <row r="14" spans="1:10" ht="15" customHeight="1" thickBot="1" x14ac:dyDescent="0.3">
      <c r="A14" s="741"/>
      <c r="B14" s="715"/>
      <c r="C14" s="746"/>
      <c r="D14" s="674"/>
      <c r="E14" s="737"/>
      <c r="F14" s="738"/>
      <c r="G14" s="674"/>
      <c r="H14" s="702"/>
      <c r="J14" s="1"/>
    </row>
    <row r="15" spans="1:10" ht="17.100000000000001" customHeight="1" thickBot="1" x14ac:dyDescent="0.3">
      <c r="A15" s="697" t="s">
        <v>43</v>
      </c>
      <c r="B15" s="698"/>
      <c r="C15" s="698"/>
      <c r="D15" s="698"/>
      <c r="E15" s="698"/>
      <c r="F15" s="698"/>
      <c r="G15" s="698"/>
      <c r="H15" s="699"/>
      <c r="J15" s="2"/>
    </row>
    <row r="16" spans="1:10" ht="15" customHeight="1" x14ac:dyDescent="0.25">
      <c r="A16" s="694"/>
      <c r="B16" s="688" t="s">
        <v>95</v>
      </c>
      <c r="C16" s="133">
        <v>5421</v>
      </c>
      <c r="D16" s="135">
        <v>230</v>
      </c>
      <c r="E16" s="656">
        <v>200</v>
      </c>
      <c r="F16" s="657"/>
      <c r="G16" s="551">
        <v>828.58</v>
      </c>
      <c r="H16" s="136">
        <f t="shared" ref="H16:H30" si="0">ROUND((G16-G16/100*$D$10),2)</f>
        <v>828.58</v>
      </c>
      <c r="J16" s="4"/>
    </row>
    <row r="17" spans="1:10" ht="15" customHeight="1" x14ac:dyDescent="0.25">
      <c r="A17" s="695"/>
      <c r="B17" s="689"/>
      <c r="C17" s="88">
        <v>5603</v>
      </c>
      <c r="D17" s="43">
        <v>250</v>
      </c>
      <c r="E17" s="656">
        <v>216</v>
      </c>
      <c r="F17" s="657"/>
      <c r="G17" s="552">
        <v>988.88</v>
      </c>
      <c r="H17" s="122">
        <f t="shared" si="0"/>
        <v>988.88</v>
      </c>
      <c r="J17" s="4"/>
    </row>
    <row r="18" spans="1:10" ht="15" customHeight="1" x14ac:dyDescent="0.25">
      <c r="A18" s="695"/>
      <c r="B18" s="689"/>
      <c r="C18" s="88">
        <v>5422</v>
      </c>
      <c r="D18" s="43">
        <v>290</v>
      </c>
      <c r="E18" s="656">
        <v>250</v>
      </c>
      <c r="F18" s="657"/>
      <c r="G18" s="552">
        <v>1358.08</v>
      </c>
      <c r="H18" s="122">
        <f t="shared" si="0"/>
        <v>1358.08</v>
      </c>
      <c r="J18" s="4"/>
    </row>
    <row r="19" spans="1:10" ht="15" customHeight="1" x14ac:dyDescent="0.25">
      <c r="A19" s="695"/>
      <c r="B19" s="689"/>
      <c r="C19" s="88">
        <v>5604</v>
      </c>
      <c r="D19" s="43">
        <v>315</v>
      </c>
      <c r="E19" s="656">
        <v>271</v>
      </c>
      <c r="F19" s="657"/>
      <c r="G19" s="552">
        <v>1388</v>
      </c>
      <c r="H19" s="122">
        <f t="shared" si="0"/>
        <v>1388</v>
      </c>
      <c r="J19" s="4"/>
    </row>
    <row r="20" spans="1:10" ht="15" customHeight="1" x14ac:dyDescent="0.25">
      <c r="A20" s="695"/>
      <c r="B20" s="689"/>
      <c r="C20" s="88">
        <v>5423</v>
      </c>
      <c r="D20" s="43">
        <v>340</v>
      </c>
      <c r="E20" s="656">
        <v>300</v>
      </c>
      <c r="F20" s="657"/>
      <c r="G20" s="552">
        <v>1788.88</v>
      </c>
      <c r="H20" s="122">
        <f>ROUND((G20-G20/100*$D$10),2)</f>
        <v>1788.88</v>
      </c>
      <c r="J20" s="4"/>
    </row>
    <row r="21" spans="1:10" ht="15" customHeight="1" x14ac:dyDescent="0.25">
      <c r="A21" s="695"/>
      <c r="B21" s="689"/>
      <c r="C21" s="88">
        <v>5605</v>
      </c>
      <c r="D21" s="43">
        <v>400</v>
      </c>
      <c r="E21" s="656">
        <v>343</v>
      </c>
      <c r="F21" s="657"/>
      <c r="G21" s="552">
        <v>2278.2800000000002</v>
      </c>
      <c r="H21" s="122">
        <f t="shared" si="0"/>
        <v>2278.2800000000002</v>
      </c>
      <c r="J21" s="4"/>
    </row>
    <row r="22" spans="1:10" ht="15" customHeight="1" x14ac:dyDescent="0.25">
      <c r="A22" s="695"/>
      <c r="B22" s="689"/>
      <c r="C22" s="88">
        <v>5424</v>
      </c>
      <c r="D22" s="43">
        <v>460</v>
      </c>
      <c r="E22" s="656">
        <v>400</v>
      </c>
      <c r="F22" s="657"/>
      <c r="G22" s="552">
        <v>2808.68</v>
      </c>
      <c r="H22" s="122">
        <f>ROUND((G22-G22/100*$D$10),2)</f>
        <v>2808.68</v>
      </c>
      <c r="J22" s="4"/>
    </row>
    <row r="23" spans="1:10" ht="15" customHeight="1" x14ac:dyDescent="0.25">
      <c r="A23" s="695"/>
      <c r="B23" s="689"/>
      <c r="C23" s="88">
        <v>5606</v>
      </c>
      <c r="D23" s="43">
        <v>500</v>
      </c>
      <c r="E23" s="656">
        <v>427</v>
      </c>
      <c r="F23" s="657"/>
      <c r="G23" s="552">
        <v>3728.68</v>
      </c>
      <c r="H23" s="122">
        <f t="shared" si="0"/>
        <v>3728.68</v>
      </c>
      <c r="J23" s="4"/>
    </row>
    <row r="24" spans="1:10" ht="15" customHeight="1" x14ac:dyDescent="0.25">
      <c r="A24" s="695"/>
      <c r="B24" s="689"/>
      <c r="C24" s="88">
        <v>5425</v>
      </c>
      <c r="D24" s="43">
        <v>575</v>
      </c>
      <c r="E24" s="646">
        <v>500</v>
      </c>
      <c r="F24" s="647"/>
      <c r="G24" s="552">
        <v>4008.28</v>
      </c>
      <c r="H24" s="122">
        <f t="shared" si="0"/>
        <v>4008.28</v>
      </c>
      <c r="J24" s="4"/>
    </row>
    <row r="25" spans="1:10" ht="15" customHeight="1" x14ac:dyDescent="0.25">
      <c r="A25" s="695"/>
      <c r="B25" s="689"/>
      <c r="C25" s="88">
        <v>5607</v>
      </c>
      <c r="D25" s="86" t="s">
        <v>86</v>
      </c>
      <c r="E25" s="646">
        <v>535</v>
      </c>
      <c r="F25" s="647"/>
      <c r="G25" s="552">
        <v>5478.48</v>
      </c>
      <c r="H25" s="122">
        <f t="shared" si="0"/>
        <v>5478.48</v>
      </c>
      <c r="J25" s="4"/>
    </row>
    <row r="26" spans="1:10" ht="15" customHeight="1" x14ac:dyDescent="0.25">
      <c r="A26" s="695"/>
      <c r="B26" s="689"/>
      <c r="C26" s="88">
        <v>5426</v>
      </c>
      <c r="D26" s="43">
        <v>695</v>
      </c>
      <c r="E26" s="646">
        <v>600</v>
      </c>
      <c r="F26" s="647"/>
      <c r="G26" s="552">
        <v>6008.18</v>
      </c>
      <c r="H26" s="122">
        <f t="shared" si="0"/>
        <v>6008.18</v>
      </c>
      <c r="J26" s="4"/>
    </row>
    <row r="27" spans="1:10" ht="15" customHeight="1" x14ac:dyDescent="0.25">
      <c r="A27" s="695"/>
      <c r="B27" s="689"/>
      <c r="C27" s="88">
        <v>5608</v>
      </c>
      <c r="D27" s="86" t="s">
        <v>87</v>
      </c>
      <c r="E27" s="646">
        <v>687</v>
      </c>
      <c r="F27" s="647"/>
      <c r="G27" s="552">
        <v>8648.7800000000007</v>
      </c>
      <c r="H27" s="122">
        <f t="shared" si="0"/>
        <v>8648.7800000000007</v>
      </c>
      <c r="J27" s="4"/>
    </row>
    <row r="28" spans="1:10" ht="15" customHeight="1" x14ac:dyDescent="0.25">
      <c r="A28" s="695"/>
      <c r="B28" s="689"/>
      <c r="C28" s="88">
        <v>5427</v>
      </c>
      <c r="D28" s="43">
        <v>923</v>
      </c>
      <c r="E28" s="646">
        <v>800</v>
      </c>
      <c r="F28" s="647"/>
      <c r="G28" s="552">
        <v>10688.98</v>
      </c>
      <c r="H28" s="122">
        <f t="shared" si="0"/>
        <v>10688.98</v>
      </c>
      <c r="J28" s="4"/>
    </row>
    <row r="29" spans="1:10" ht="15" customHeight="1" x14ac:dyDescent="0.25">
      <c r="A29" s="695"/>
      <c r="B29" s="689"/>
      <c r="C29" s="88">
        <v>5609</v>
      </c>
      <c r="D29" s="86" t="s">
        <v>88</v>
      </c>
      <c r="E29" s="646">
        <v>851</v>
      </c>
      <c r="F29" s="647"/>
      <c r="G29" s="552">
        <v>13858.48</v>
      </c>
      <c r="H29" s="122">
        <f t="shared" si="0"/>
        <v>13858.48</v>
      </c>
      <c r="J29" s="4"/>
    </row>
    <row r="30" spans="1:10" ht="18" customHeight="1" thickBot="1" x14ac:dyDescent="0.3">
      <c r="A30" s="696"/>
      <c r="B30" s="690"/>
      <c r="C30" s="134">
        <v>5820</v>
      </c>
      <c r="D30" s="126" t="s">
        <v>89</v>
      </c>
      <c r="E30" s="648">
        <v>1030</v>
      </c>
      <c r="F30" s="649"/>
      <c r="G30" s="553">
        <v>21088.080000000002</v>
      </c>
      <c r="H30" s="137">
        <f t="shared" si="0"/>
        <v>21088.080000000002</v>
      </c>
      <c r="J30" s="4"/>
    </row>
    <row r="31" spans="1:10" ht="17.100000000000001" customHeight="1" thickBot="1" x14ac:dyDescent="0.3">
      <c r="A31" s="697" t="s">
        <v>43</v>
      </c>
      <c r="B31" s="698"/>
      <c r="C31" s="698"/>
      <c r="D31" s="698"/>
      <c r="E31" s="698"/>
      <c r="F31" s="698"/>
      <c r="G31" s="698"/>
      <c r="H31" s="699"/>
      <c r="J31" s="2"/>
    </row>
    <row r="32" spans="1:10" ht="15.75" customHeight="1" x14ac:dyDescent="0.25">
      <c r="A32" s="742"/>
      <c r="B32" s="688" t="s">
        <v>94</v>
      </c>
      <c r="C32" s="133">
        <v>5610</v>
      </c>
      <c r="D32" s="125">
        <v>110</v>
      </c>
      <c r="E32" s="658">
        <v>94</v>
      </c>
      <c r="F32" s="659"/>
      <c r="G32" s="554">
        <v>302.88</v>
      </c>
      <c r="H32" s="117">
        <f t="shared" ref="H32:H51" si="1">ROUND((G32-G32/100*$D$10),2)</f>
        <v>302.88</v>
      </c>
      <c r="I32" s="5"/>
      <c r="J32" s="4"/>
    </row>
    <row r="33" spans="1:10" ht="15.75" customHeight="1" x14ac:dyDescent="0.25">
      <c r="A33" s="743"/>
      <c r="B33" s="689"/>
      <c r="C33" s="88">
        <v>5029</v>
      </c>
      <c r="D33" s="86">
        <v>133</v>
      </c>
      <c r="E33" s="656">
        <v>110</v>
      </c>
      <c r="F33" s="657"/>
      <c r="G33" s="45">
        <v>378.88</v>
      </c>
      <c r="H33" s="118">
        <f t="shared" si="1"/>
        <v>378.88</v>
      </c>
      <c r="I33" s="5"/>
      <c r="J33" s="4"/>
    </row>
    <row r="34" spans="1:10" ht="15.75" customHeight="1" x14ac:dyDescent="0.25">
      <c r="A34" s="743"/>
      <c r="B34" s="689"/>
      <c r="C34" s="88">
        <v>5611</v>
      </c>
      <c r="D34" s="86">
        <v>160</v>
      </c>
      <c r="E34" s="656">
        <v>136</v>
      </c>
      <c r="F34" s="657"/>
      <c r="G34" s="45">
        <v>538.88</v>
      </c>
      <c r="H34" s="118">
        <f t="shared" si="1"/>
        <v>538.88</v>
      </c>
      <c r="I34" s="5"/>
      <c r="J34" s="4"/>
    </row>
    <row r="35" spans="1:10" ht="15.75" customHeight="1" x14ac:dyDescent="0.25">
      <c r="A35" s="743"/>
      <c r="B35" s="689"/>
      <c r="C35" s="88">
        <v>5028</v>
      </c>
      <c r="D35" s="86">
        <v>190</v>
      </c>
      <c r="E35" s="656">
        <v>160</v>
      </c>
      <c r="F35" s="657"/>
      <c r="G35" s="45">
        <v>628.08000000000004</v>
      </c>
      <c r="H35" s="118">
        <f t="shared" si="1"/>
        <v>628.08000000000004</v>
      </c>
      <c r="I35" s="5"/>
      <c r="J35" s="4"/>
    </row>
    <row r="36" spans="1:10" ht="15.75" customHeight="1" x14ac:dyDescent="0.25">
      <c r="A36" s="743"/>
      <c r="B36" s="689"/>
      <c r="C36" s="88">
        <v>5612</v>
      </c>
      <c r="D36" s="86">
        <v>200</v>
      </c>
      <c r="E36" s="656">
        <v>171</v>
      </c>
      <c r="F36" s="657"/>
      <c r="G36" s="45">
        <v>748.08</v>
      </c>
      <c r="H36" s="118">
        <f t="shared" si="1"/>
        <v>748.08</v>
      </c>
      <c r="I36" s="5"/>
      <c r="J36" s="4"/>
    </row>
    <row r="37" spans="1:10" ht="15.75" customHeight="1" x14ac:dyDescent="0.25">
      <c r="A37" s="743"/>
      <c r="B37" s="689"/>
      <c r="C37" s="88">
        <v>5021</v>
      </c>
      <c r="D37" s="86">
        <v>230</v>
      </c>
      <c r="E37" s="656">
        <v>200</v>
      </c>
      <c r="F37" s="657"/>
      <c r="G37" s="45">
        <v>918.88</v>
      </c>
      <c r="H37" s="118">
        <f t="shared" si="1"/>
        <v>918.88</v>
      </c>
      <c r="I37" s="5"/>
      <c r="J37" s="4"/>
    </row>
    <row r="38" spans="1:10" ht="15.75" customHeight="1" x14ac:dyDescent="0.25">
      <c r="A38" s="743"/>
      <c r="B38" s="689"/>
      <c r="C38" s="88">
        <v>5613</v>
      </c>
      <c r="D38" s="86">
        <v>250</v>
      </c>
      <c r="E38" s="656">
        <v>216</v>
      </c>
      <c r="F38" s="657"/>
      <c r="G38" s="45">
        <v>1138.08</v>
      </c>
      <c r="H38" s="118">
        <f t="shared" si="1"/>
        <v>1138.08</v>
      </c>
      <c r="I38" s="5"/>
      <c r="J38" s="4"/>
    </row>
    <row r="39" spans="1:10" ht="15.75" customHeight="1" x14ac:dyDescent="0.25">
      <c r="A39" s="743"/>
      <c r="B39" s="689"/>
      <c r="C39" s="88">
        <v>5022</v>
      </c>
      <c r="D39" s="86">
        <v>290</v>
      </c>
      <c r="E39" s="656">
        <v>250</v>
      </c>
      <c r="F39" s="657"/>
      <c r="G39" s="45">
        <v>1558.88</v>
      </c>
      <c r="H39" s="118">
        <f t="shared" si="1"/>
        <v>1558.88</v>
      </c>
      <c r="I39" s="5"/>
      <c r="J39" s="4"/>
    </row>
    <row r="40" spans="1:10" ht="15.75" customHeight="1" x14ac:dyDescent="0.25">
      <c r="A40" s="743"/>
      <c r="B40" s="689"/>
      <c r="C40" s="88">
        <v>5614</v>
      </c>
      <c r="D40" s="86">
        <v>315</v>
      </c>
      <c r="E40" s="656">
        <v>271</v>
      </c>
      <c r="F40" s="657"/>
      <c r="G40" s="45">
        <v>1838.08</v>
      </c>
      <c r="H40" s="118">
        <f t="shared" si="1"/>
        <v>1838.08</v>
      </c>
      <c r="I40" s="5"/>
      <c r="J40" s="4"/>
    </row>
    <row r="41" spans="1:10" ht="15.75" customHeight="1" x14ac:dyDescent="0.25">
      <c r="A41" s="743"/>
      <c r="B41" s="689"/>
      <c r="C41" s="88">
        <v>5023</v>
      </c>
      <c r="D41" s="86">
        <v>340</v>
      </c>
      <c r="E41" s="656">
        <v>300</v>
      </c>
      <c r="F41" s="657"/>
      <c r="G41" s="45">
        <v>2228.6799999999998</v>
      </c>
      <c r="H41" s="118">
        <f>ROUND((G41-G41/100*$D$10),2)</f>
        <v>2228.6799999999998</v>
      </c>
      <c r="I41" s="5"/>
      <c r="J41" s="4"/>
    </row>
    <row r="42" spans="1:10" ht="15.75" customHeight="1" x14ac:dyDescent="0.25">
      <c r="A42" s="743"/>
      <c r="B42" s="689"/>
      <c r="C42" s="88">
        <v>5615</v>
      </c>
      <c r="D42" s="86">
        <v>400</v>
      </c>
      <c r="E42" s="656">
        <v>343</v>
      </c>
      <c r="F42" s="657"/>
      <c r="G42" s="45">
        <v>2938.88</v>
      </c>
      <c r="H42" s="118">
        <f t="shared" si="1"/>
        <v>2938.88</v>
      </c>
      <c r="I42" s="5"/>
      <c r="J42" s="4"/>
    </row>
    <row r="43" spans="1:10" ht="15.75" customHeight="1" x14ac:dyDescent="0.25">
      <c r="A43" s="743"/>
      <c r="B43" s="689"/>
      <c r="C43" s="88">
        <v>5024</v>
      </c>
      <c r="D43" s="86">
        <v>460</v>
      </c>
      <c r="E43" s="656">
        <v>400</v>
      </c>
      <c r="F43" s="657"/>
      <c r="G43" s="45">
        <v>3368.68</v>
      </c>
      <c r="H43" s="118">
        <f t="shared" si="1"/>
        <v>3368.68</v>
      </c>
      <c r="I43" s="5"/>
      <c r="J43" s="4"/>
    </row>
    <row r="44" spans="1:10" ht="15.75" customHeight="1" x14ac:dyDescent="0.25">
      <c r="A44" s="743"/>
      <c r="B44" s="689"/>
      <c r="C44" s="88">
        <v>5616</v>
      </c>
      <c r="D44" s="86">
        <v>500</v>
      </c>
      <c r="E44" s="656">
        <v>427</v>
      </c>
      <c r="F44" s="657"/>
      <c r="G44" s="45">
        <v>4468.9799999999996</v>
      </c>
      <c r="H44" s="118">
        <f t="shared" si="1"/>
        <v>4468.9799999999996</v>
      </c>
      <c r="I44" s="5"/>
      <c r="J44" s="4"/>
    </row>
    <row r="45" spans="1:10" ht="15.75" customHeight="1" x14ac:dyDescent="0.25">
      <c r="A45" s="743"/>
      <c r="B45" s="689"/>
      <c r="C45" s="88">
        <v>5025</v>
      </c>
      <c r="D45" s="86">
        <v>575</v>
      </c>
      <c r="E45" s="646">
        <v>500</v>
      </c>
      <c r="F45" s="647"/>
      <c r="G45" s="45">
        <v>4948.38</v>
      </c>
      <c r="H45" s="118">
        <f t="shared" si="1"/>
        <v>4948.38</v>
      </c>
      <c r="I45" s="5"/>
      <c r="J45" s="4"/>
    </row>
    <row r="46" spans="1:10" ht="15.75" customHeight="1" x14ac:dyDescent="0.25">
      <c r="A46" s="743"/>
      <c r="B46" s="689"/>
      <c r="C46" s="88">
        <v>5617</v>
      </c>
      <c r="D46" s="86" t="s">
        <v>86</v>
      </c>
      <c r="E46" s="646">
        <v>535</v>
      </c>
      <c r="F46" s="647"/>
      <c r="G46" s="45">
        <v>6528.58</v>
      </c>
      <c r="H46" s="118">
        <f t="shared" si="1"/>
        <v>6528.58</v>
      </c>
      <c r="I46" s="5"/>
      <c r="J46" s="4"/>
    </row>
    <row r="47" spans="1:10" ht="15.75" customHeight="1" x14ac:dyDescent="0.25">
      <c r="A47" s="743"/>
      <c r="B47" s="689"/>
      <c r="C47" s="88">
        <v>5026</v>
      </c>
      <c r="D47" s="43">
        <v>695</v>
      </c>
      <c r="E47" s="646">
        <v>600</v>
      </c>
      <c r="F47" s="647"/>
      <c r="G47" s="45">
        <v>6968.38</v>
      </c>
      <c r="H47" s="118">
        <f t="shared" si="1"/>
        <v>6968.38</v>
      </c>
      <c r="I47" s="6"/>
      <c r="J47" s="4"/>
    </row>
    <row r="48" spans="1:10" ht="15.75" customHeight="1" x14ac:dyDescent="0.25">
      <c r="A48" s="743"/>
      <c r="B48" s="689"/>
      <c r="C48" s="88">
        <v>5618</v>
      </c>
      <c r="D48" s="86" t="s">
        <v>87</v>
      </c>
      <c r="E48" s="646">
        <v>687</v>
      </c>
      <c r="F48" s="647"/>
      <c r="G48" s="45">
        <v>10388.879999999999</v>
      </c>
      <c r="H48" s="118">
        <f t="shared" si="1"/>
        <v>10388.879999999999</v>
      </c>
      <c r="I48" s="6"/>
      <c r="J48" s="4"/>
    </row>
    <row r="49" spans="1:10" ht="15.75" customHeight="1" x14ac:dyDescent="0.25">
      <c r="A49" s="743"/>
      <c r="B49" s="689"/>
      <c r="C49" s="88">
        <v>5027</v>
      </c>
      <c r="D49" s="43">
        <v>923</v>
      </c>
      <c r="E49" s="646">
        <v>800</v>
      </c>
      <c r="F49" s="647"/>
      <c r="G49" s="45">
        <v>12848.88</v>
      </c>
      <c r="H49" s="118">
        <f t="shared" si="1"/>
        <v>12848.88</v>
      </c>
      <c r="I49" s="7"/>
      <c r="J49" s="4"/>
    </row>
    <row r="50" spans="1:10" ht="15.75" customHeight="1" x14ac:dyDescent="0.25">
      <c r="A50" s="743"/>
      <c r="B50" s="689"/>
      <c r="C50" s="88">
        <v>5619</v>
      </c>
      <c r="D50" s="86" t="s">
        <v>88</v>
      </c>
      <c r="E50" s="646">
        <v>851</v>
      </c>
      <c r="F50" s="647"/>
      <c r="G50" s="45">
        <v>16708.080000000002</v>
      </c>
      <c r="H50" s="118">
        <f t="shared" si="1"/>
        <v>16708.080000000002</v>
      </c>
      <c r="I50" s="7"/>
      <c r="J50" s="4"/>
    </row>
    <row r="51" spans="1:10" ht="15.75" customHeight="1" thickBot="1" x14ac:dyDescent="0.3">
      <c r="A51" s="744"/>
      <c r="B51" s="690"/>
      <c r="C51" s="134">
        <v>5821</v>
      </c>
      <c r="D51" s="126" t="s">
        <v>89</v>
      </c>
      <c r="E51" s="648">
        <v>1030</v>
      </c>
      <c r="F51" s="649"/>
      <c r="G51" s="555">
        <v>23868.080000000002</v>
      </c>
      <c r="H51" s="121">
        <f t="shared" si="1"/>
        <v>23868.080000000002</v>
      </c>
      <c r="I51" s="7"/>
      <c r="J51" s="4"/>
    </row>
    <row r="52" spans="1:10" ht="48" customHeight="1" thickBot="1" x14ac:dyDescent="0.3">
      <c r="A52" s="703" t="s">
        <v>210</v>
      </c>
      <c r="B52" s="704"/>
      <c r="C52" s="704"/>
      <c r="D52" s="704"/>
      <c r="E52" s="704"/>
      <c r="F52" s="704"/>
      <c r="G52" s="704"/>
      <c r="H52" s="705"/>
      <c r="I52" s="7"/>
      <c r="J52" s="4"/>
    </row>
    <row r="53" spans="1:10" ht="17.100000000000001" customHeight="1" thickBot="1" x14ac:dyDescent="0.3">
      <c r="A53" s="697" t="s">
        <v>45</v>
      </c>
      <c r="B53" s="698"/>
      <c r="C53" s="698"/>
      <c r="D53" s="698"/>
      <c r="E53" s="698"/>
      <c r="F53" s="698"/>
      <c r="G53" s="698"/>
      <c r="H53" s="699"/>
      <c r="I53" s="8"/>
      <c r="J53" s="4"/>
    </row>
    <row r="54" spans="1:10" x14ac:dyDescent="0.25">
      <c r="A54" s="706"/>
      <c r="B54" s="691" t="s">
        <v>92</v>
      </c>
      <c r="C54" s="128">
        <v>5620</v>
      </c>
      <c r="D54" s="415">
        <v>110</v>
      </c>
      <c r="E54" s="654">
        <v>94</v>
      </c>
      <c r="F54" s="655"/>
      <c r="G54" s="130">
        <v>880.58</v>
      </c>
      <c r="H54" s="117">
        <f t="shared" ref="H54:H85" si="2">ROUND((G54-G54/100*$D$10),2)</f>
        <v>880.58</v>
      </c>
      <c r="I54" s="8"/>
      <c r="J54" s="9"/>
    </row>
    <row r="55" spans="1:10" x14ac:dyDescent="0.25">
      <c r="A55" s="707"/>
      <c r="B55" s="692"/>
      <c r="C55" s="75">
        <v>5251</v>
      </c>
      <c r="D55" s="413">
        <v>133</v>
      </c>
      <c r="E55" s="632">
        <v>110</v>
      </c>
      <c r="F55" s="633"/>
      <c r="G55" s="48">
        <v>988.18</v>
      </c>
      <c r="H55" s="118">
        <f t="shared" si="2"/>
        <v>988.18</v>
      </c>
      <c r="I55" s="8"/>
      <c r="J55" s="9"/>
    </row>
    <row r="56" spans="1:10" x14ac:dyDescent="0.25">
      <c r="A56" s="707"/>
      <c r="B56" s="692"/>
      <c r="C56" s="75">
        <v>5621</v>
      </c>
      <c r="D56" s="413">
        <v>160</v>
      </c>
      <c r="E56" s="632">
        <v>136</v>
      </c>
      <c r="F56" s="633"/>
      <c r="G56" s="48">
        <v>1208.08</v>
      </c>
      <c r="H56" s="118">
        <f t="shared" si="2"/>
        <v>1208.08</v>
      </c>
      <c r="I56" s="8"/>
      <c r="J56" s="9"/>
    </row>
    <row r="57" spans="1:10" x14ac:dyDescent="0.25">
      <c r="A57" s="707"/>
      <c r="B57" s="692"/>
      <c r="C57" s="75">
        <v>5252</v>
      </c>
      <c r="D57" s="413">
        <v>190</v>
      </c>
      <c r="E57" s="632">
        <v>160</v>
      </c>
      <c r="F57" s="633"/>
      <c r="G57" s="48">
        <v>1258.48</v>
      </c>
      <c r="H57" s="118">
        <f t="shared" si="2"/>
        <v>1258.48</v>
      </c>
      <c r="I57" s="8"/>
      <c r="J57" s="9"/>
    </row>
    <row r="58" spans="1:10" x14ac:dyDescent="0.25">
      <c r="A58" s="707"/>
      <c r="B58" s="692"/>
      <c r="C58" s="75">
        <v>5622</v>
      </c>
      <c r="D58" s="413">
        <v>200</v>
      </c>
      <c r="E58" s="632">
        <v>171</v>
      </c>
      <c r="F58" s="633"/>
      <c r="G58" s="48">
        <v>1968.28</v>
      </c>
      <c r="H58" s="118">
        <f t="shared" si="2"/>
        <v>1968.28</v>
      </c>
      <c r="I58" s="8"/>
      <c r="J58" s="9"/>
    </row>
    <row r="59" spans="1:10" x14ac:dyDescent="0.25">
      <c r="A59" s="707"/>
      <c r="B59" s="692"/>
      <c r="C59" s="75">
        <v>5253</v>
      </c>
      <c r="D59" s="413">
        <v>230</v>
      </c>
      <c r="E59" s="632">
        <v>200</v>
      </c>
      <c r="F59" s="633"/>
      <c r="G59" s="48">
        <v>2228.08</v>
      </c>
      <c r="H59" s="118">
        <f t="shared" si="2"/>
        <v>2228.08</v>
      </c>
      <c r="I59" s="8"/>
      <c r="J59" s="9"/>
    </row>
    <row r="60" spans="1:10" x14ac:dyDescent="0.25">
      <c r="A60" s="707"/>
      <c r="B60" s="692"/>
      <c r="C60" s="75">
        <v>5623</v>
      </c>
      <c r="D60" s="413">
        <v>250</v>
      </c>
      <c r="E60" s="632">
        <v>216</v>
      </c>
      <c r="F60" s="633"/>
      <c r="G60" s="48">
        <v>3328.88</v>
      </c>
      <c r="H60" s="118">
        <f t="shared" si="2"/>
        <v>3328.88</v>
      </c>
      <c r="I60" s="8"/>
      <c r="J60" s="9"/>
    </row>
    <row r="61" spans="1:10" x14ac:dyDescent="0.25">
      <c r="A61" s="707"/>
      <c r="B61" s="692"/>
      <c r="C61" s="75">
        <v>5254</v>
      </c>
      <c r="D61" s="413">
        <v>290</v>
      </c>
      <c r="E61" s="632">
        <v>250</v>
      </c>
      <c r="F61" s="633"/>
      <c r="G61" s="48">
        <v>3988.38</v>
      </c>
      <c r="H61" s="118">
        <f t="shared" si="2"/>
        <v>3988.38</v>
      </c>
      <c r="I61" s="8"/>
      <c r="J61" s="9"/>
    </row>
    <row r="62" spans="1:10" x14ac:dyDescent="0.25">
      <c r="A62" s="707"/>
      <c r="B62" s="692"/>
      <c r="C62" s="75">
        <v>5624</v>
      </c>
      <c r="D62" s="413">
        <v>315</v>
      </c>
      <c r="E62" s="632">
        <v>271</v>
      </c>
      <c r="F62" s="633"/>
      <c r="G62" s="48">
        <v>6498.08</v>
      </c>
      <c r="H62" s="118">
        <f t="shared" si="2"/>
        <v>6498.08</v>
      </c>
      <c r="I62" s="8"/>
      <c r="J62" s="9"/>
    </row>
    <row r="63" spans="1:10" x14ac:dyDescent="0.25">
      <c r="A63" s="707"/>
      <c r="B63" s="692"/>
      <c r="C63" s="75">
        <v>5255</v>
      </c>
      <c r="D63" s="413">
        <v>340</v>
      </c>
      <c r="E63" s="632">
        <v>300</v>
      </c>
      <c r="F63" s="633"/>
      <c r="G63" s="48">
        <v>7288.98</v>
      </c>
      <c r="H63" s="118">
        <f t="shared" si="2"/>
        <v>7288.98</v>
      </c>
      <c r="I63" s="8"/>
      <c r="J63" s="9"/>
    </row>
    <row r="64" spans="1:10" x14ac:dyDescent="0.25">
      <c r="A64" s="707"/>
      <c r="B64" s="692"/>
      <c r="C64" s="75">
        <v>5625</v>
      </c>
      <c r="D64" s="413">
        <v>400</v>
      </c>
      <c r="E64" s="632">
        <v>343</v>
      </c>
      <c r="F64" s="633"/>
      <c r="G64" s="48">
        <v>12418.08</v>
      </c>
      <c r="H64" s="118">
        <f t="shared" si="2"/>
        <v>12418.08</v>
      </c>
      <c r="I64" s="8"/>
      <c r="J64" s="9"/>
    </row>
    <row r="65" spans="1:10" ht="15.75" thickBot="1" x14ac:dyDescent="0.3">
      <c r="A65" s="708"/>
      <c r="B65" s="693"/>
      <c r="C65" s="131">
        <v>5256</v>
      </c>
      <c r="D65" s="414">
        <v>460</v>
      </c>
      <c r="E65" s="652">
        <v>400</v>
      </c>
      <c r="F65" s="653"/>
      <c r="G65" s="556">
        <v>13178.48</v>
      </c>
      <c r="H65" s="121">
        <f t="shared" si="2"/>
        <v>13178.48</v>
      </c>
      <c r="I65" s="8"/>
      <c r="J65" s="9"/>
    </row>
    <row r="66" spans="1:10" x14ac:dyDescent="0.25">
      <c r="A66" s="669"/>
      <c r="B66" s="760" t="s">
        <v>10</v>
      </c>
      <c r="C66" s="128">
        <v>5630</v>
      </c>
      <c r="D66" s="415">
        <v>110</v>
      </c>
      <c r="E66" s="654">
        <v>94</v>
      </c>
      <c r="F66" s="655"/>
      <c r="G66" s="130">
        <v>782.68</v>
      </c>
      <c r="H66" s="117">
        <f>ROUND((G66-G66/100*$D$10),2)</f>
        <v>782.68</v>
      </c>
      <c r="I66" s="10"/>
      <c r="J66" s="9"/>
    </row>
    <row r="67" spans="1:10" x14ac:dyDescent="0.25">
      <c r="A67" s="670"/>
      <c r="B67" s="761"/>
      <c r="C67" s="75">
        <v>5291</v>
      </c>
      <c r="D67" s="413">
        <v>133</v>
      </c>
      <c r="E67" s="632">
        <v>110</v>
      </c>
      <c r="F67" s="633"/>
      <c r="G67" s="48">
        <v>988.18</v>
      </c>
      <c r="H67" s="118">
        <f t="shared" si="2"/>
        <v>988.18</v>
      </c>
      <c r="I67" s="10"/>
      <c r="J67" s="9"/>
    </row>
    <row r="68" spans="1:10" x14ac:dyDescent="0.25">
      <c r="A68" s="670"/>
      <c r="B68" s="761"/>
      <c r="C68" s="75">
        <v>5631</v>
      </c>
      <c r="D68" s="413">
        <v>160</v>
      </c>
      <c r="E68" s="632">
        <v>136</v>
      </c>
      <c r="F68" s="633"/>
      <c r="G68" s="48">
        <v>1070.28</v>
      </c>
      <c r="H68" s="118">
        <f t="shared" si="2"/>
        <v>1070.28</v>
      </c>
      <c r="I68" s="10"/>
      <c r="J68" s="9"/>
    </row>
    <row r="69" spans="1:10" x14ac:dyDescent="0.25">
      <c r="A69" s="670"/>
      <c r="B69" s="761"/>
      <c r="C69" s="75">
        <v>5292</v>
      </c>
      <c r="D69" s="413">
        <v>190</v>
      </c>
      <c r="E69" s="632">
        <v>160</v>
      </c>
      <c r="F69" s="633"/>
      <c r="G69" s="48">
        <v>1248.48</v>
      </c>
      <c r="H69" s="118">
        <f t="shared" si="2"/>
        <v>1248.48</v>
      </c>
      <c r="I69" s="10"/>
      <c r="J69" s="9"/>
    </row>
    <row r="70" spans="1:10" x14ac:dyDescent="0.25">
      <c r="A70" s="670"/>
      <c r="B70" s="761"/>
      <c r="C70" s="75">
        <v>5632</v>
      </c>
      <c r="D70" s="413">
        <v>200</v>
      </c>
      <c r="E70" s="632">
        <v>171</v>
      </c>
      <c r="F70" s="633"/>
      <c r="G70" s="48">
        <v>1749.78</v>
      </c>
      <c r="H70" s="118">
        <f t="shared" si="2"/>
        <v>1749.78</v>
      </c>
      <c r="I70" s="10"/>
      <c r="J70" s="9"/>
    </row>
    <row r="71" spans="1:10" x14ac:dyDescent="0.25">
      <c r="A71" s="670"/>
      <c r="B71" s="761"/>
      <c r="C71" s="75">
        <v>5293</v>
      </c>
      <c r="D71" s="413">
        <v>230</v>
      </c>
      <c r="E71" s="632">
        <v>200</v>
      </c>
      <c r="F71" s="633"/>
      <c r="G71" s="48">
        <v>2228.88</v>
      </c>
      <c r="H71" s="118">
        <f t="shared" si="2"/>
        <v>2228.88</v>
      </c>
      <c r="I71" s="10"/>
      <c r="J71" s="9"/>
    </row>
    <row r="72" spans="1:10" x14ac:dyDescent="0.25">
      <c r="A72" s="670"/>
      <c r="B72" s="761"/>
      <c r="C72" s="75">
        <v>5633</v>
      </c>
      <c r="D72" s="413">
        <v>250</v>
      </c>
      <c r="E72" s="632">
        <v>216</v>
      </c>
      <c r="F72" s="633"/>
      <c r="G72" s="48">
        <v>2951.88</v>
      </c>
      <c r="H72" s="118">
        <f t="shared" si="2"/>
        <v>2951.88</v>
      </c>
      <c r="I72" s="10"/>
      <c r="J72" s="9"/>
    </row>
    <row r="73" spans="1:10" x14ac:dyDescent="0.25">
      <c r="A73" s="670"/>
      <c r="B73" s="761"/>
      <c r="C73" s="75">
        <v>5294</v>
      </c>
      <c r="D73" s="413">
        <v>290</v>
      </c>
      <c r="E73" s="632">
        <v>250</v>
      </c>
      <c r="F73" s="633"/>
      <c r="G73" s="48">
        <v>3988.28</v>
      </c>
      <c r="H73" s="118">
        <f t="shared" si="2"/>
        <v>3988.28</v>
      </c>
      <c r="I73" s="10"/>
      <c r="J73" s="9"/>
    </row>
    <row r="74" spans="1:10" x14ac:dyDescent="0.25">
      <c r="A74" s="670"/>
      <c r="B74" s="761"/>
      <c r="C74" s="75">
        <v>5634</v>
      </c>
      <c r="D74" s="413">
        <v>315</v>
      </c>
      <c r="E74" s="632">
        <v>271</v>
      </c>
      <c r="F74" s="633"/>
      <c r="G74" s="48">
        <v>5774.98</v>
      </c>
      <c r="H74" s="118">
        <f t="shared" si="2"/>
        <v>5774.98</v>
      </c>
      <c r="I74" s="8"/>
      <c r="J74" s="9"/>
    </row>
    <row r="75" spans="1:10" x14ac:dyDescent="0.25">
      <c r="A75" s="670"/>
      <c r="B75" s="761"/>
      <c r="C75" s="75">
        <v>5295</v>
      </c>
      <c r="D75" s="413">
        <v>340</v>
      </c>
      <c r="E75" s="632">
        <v>300</v>
      </c>
      <c r="F75" s="633"/>
      <c r="G75" s="48">
        <v>7308.98</v>
      </c>
      <c r="H75" s="118">
        <f t="shared" si="2"/>
        <v>7308.98</v>
      </c>
      <c r="I75" s="8"/>
      <c r="J75" s="9"/>
    </row>
    <row r="76" spans="1:10" x14ac:dyDescent="0.25">
      <c r="A76" s="670"/>
      <c r="B76" s="761"/>
      <c r="C76" s="75">
        <v>5635</v>
      </c>
      <c r="D76" s="413">
        <v>400</v>
      </c>
      <c r="E76" s="632">
        <v>343</v>
      </c>
      <c r="F76" s="633"/>
      <c r="G76" s="48">
        <v>11034.08</v>
      </c>
      <c r="H76" s="118">
        <f t="shared" si="2"/>
        <v>11034.08</v>
      </c>
      <c r="I76" s="8"/>
      <c r="J76" s="9"/>
    </row>
    <row r="77" spans="1:10" ht="15.75" thickBot="1" x14ac:dyDescent="0.3">
      <c r="A77" s="727"/>
      <c r="B77" s="762"/>
      <c r="C77" s="76">
        <v>5296</v>
      </c>
      <c r="D77" s="420">
        <v>460</v>
      </c>
      <c r="E77" s="650">
        <v>400</v>
      </c>
      <c r="F77" s="651"/>
      <c r="G77" s="556">
        <v>13078.48</v>
      </c>
      <c r="H77" s="124">
        <f t="shared" si="2"/>
        <v>13078.48</v>
      </c>
      <c r="I77" s="8"/>
      <c r="J77" s="9"/>
    </row>
    <row r="78" spans="1:10" x14ac:dyDescent="0.25">
      <c r="A78" s="752"/>
      <c r="B78" s="767" t="s">
        <v>11</v>
      </c>
      <c r="C78" s="339">
        <v>5640</v>
      </c>
      <c r="D78" s="419">
        <v>110</v>
      </c>
      <c r="E78" s="639">
        <v>94</v>
      </c>
      <c r="F78" s="640"/>
      <c r="G78" s="340">
        <v>495.48</v>
      </c>
      <c r="H78" s="336">
        <f t="shared" si="2"/>
        <v>495.48</v>
      </c>
      <c r="I78" s="8"/>
      <c r="J78" s="9"/>
    </row>
    <row r="79" spans="1:10" x14ac:dyDescent="0.25">
      <c r="A79" s="753"/>
      <c r="B79" s="761"/>
      <c r="C79" s="75">
        <v>5241</v>
      </c>
      <c r="D79" s="413">
        <v>133</v>
      </c>
      <c r="E79" s="632">
        <v>110</v>
      </c>
      <c r="F79" s="633"/>
      <c r="G79" s="48">
        <v>628.48</v>
      </c>
      <c r="H79" s="337">
        <f t="shared" si="2"/>
        <v>628.48</v>
      </c>
      <c r="I79" s="8"/>
      <c r="J79" s="9"/>
    </row>
    <row r="80" spans="1:10" x14ac:dyDescent="0.25">
      <c r="A80" s="753"/>
      <c r="B80" s="761"/>
      <c r="C80" s="75">
        <v>5641</v>
      </c>
      <c r="D80" s="413">
        <v>160</v>
      </c>
      <c r="E80" s="632">
        <v>136</v>
      </c>
      <c r="F80" s="633"/>
      <c r="G80" s="48">
        <v>706.68</v>
      </c>
      <c r="H80" s="337">
        <f t="shared" si="2"/>
        <v>706.68</v>
      </c>
      <c r="I80" s="8"/>
      <c r="J80" s="9"/>
    </row>
    <row r="81" spans="1:10" x14ac:dyDescent="0.25">
      <c r="A81" s="753"/>
      <c r="B81" s="761"/>
      <c r="C81" s="75">
        <v>5242</v>
      </c>
      <c r="D81" s="413">
        <v>190</v>
      </c>
      <c r="E81" s="632">
        <v>160</v>
      </c>
      <c r="F81" s="633"/>
      <c r="G81" s="48">
        <v>828.28</v>
      </c>
      <c r="H81" s="337">
        <f t="shared" si="2"/>
        <v>828.28</v>
      </c>
      <c r="I81" s="8"/>
      <c r="J81" s="9"/>
    </row>
    <row r="82" spans="1:10" x14ac:dyDescent="0.25">
      <c r="A82" s="753"/>
      <c r="B82" s="761"/>
      <c r="C82" s="75">
        <v>5642</v>
      </c>
      <c r="D82" s="413">
        <v>200</v>
      </c>
      <c r="E82" s="632">
        <v>171</v>
      </c>
      <c r="F82" s="633"/>
      <c r="G82" s="48">
        <v>1237.08</v>
      </c>
      <c r="H82" s="337">
        <f t="shared" si="2"/>
        <v>1237.08</v>
      </c>
      <c r="I82" s="8"/>
      <c r="J82" s="9"/>
    </row>
    <row r="83" spans="1:10" x14ac:dyDescent="0.25">
      <c r="A83" s="753"/>
      <c r="B83" s="761"/>
      <c r="C83" s="75">
        <v>5243</v>
      </c>
      <c r="D83" s="413">
        <v>230</v>
      </c>
      <c r="E83" s="632">
        <v>200</v>
      </c>
      <c r="F83" s="633"/>
      <c r="G83" s="48">
        <v>1568.48</v>
      </c>
      <c r="H83" s="337">
        <f t="shared" si="2"/>
        <v>1568.48</v>
      </c>
      <c r="I83" s="8"/>
      <c r="J83" s="9"/>
    </row>
    <row r="84" spans="1:10" x14ac:dyDescent="0.25">
      <c r="A84" s="753"/>
      <c r="B84" s="761"/>
      <c r="C84" s="75">
        <v>5643</v>
      </c>
      <c r="D84" s="413">
        <v>250</v>
      </c>
      <c r="E84" s="632">
        <v>216</v>
      </c>
      <c r="F84" s="633"/>
      <c r="G84" s="48">
        <v>2078.58</v>
      </c>
      <c r="H84" s="337">
        <f t="shared" si="2"/>
        <v>2078.58</v>
      </c>
      <c r="I84" s="8"/>
      <c r="J84" s="9"/>
    </row>
    <row r="85" spans="1:10" x14ac:dyDescent="0.25">
      <c r="A85" s="753"/>
      <c r="B85" s="761"/>
      <c r="C85" s="75">
        <v>5244</v>
      </c>
      <c r="D85" s="413">
        <v>290</v>
      </c>
      <c r="E85" s="632">
        <v>250</v>
      </c>
      <c r="F85" s="633"/>
      <c r="G85" s="48">
        <v>2808.88</v>
      </c>
      <c r="H85" s="337">
        <f t="shared" si="2"/>
        <v>2808.88</v>
      </c>
      <c r="I85" s="8"/>
      <c r="J85" s="9"/>
    </row>
    <row r="86" spans="1:10" x14ac:dyDescent="0.25">
      <c r="A86" s="753"/>
      <c r="B86" s="761"/>
      <c r="C86" s="75">
        <v>5644</v>
      </c>
      <c r="D86" s="413">
        <v>315</v>
      </c>
      <c r="E86" s="632">
        <v>271</v>
      </c>
      <c r="F86" s="633"/>
      <c r="G86" s="48">
        <v>4196.68</v>
      </c>
      <c r="H86" s="337">
        <f t="shared" ref="H86:H117" si="3">ROUND((G86-G86/100*$D$10),2)</f>
        <v>4196.68</v>
      </c>
      <c r="I86" s="8"/>
      <c r="J86" s="9"/>
    </row>
    <row r="87" spans="1:10" x14ac:dyDescent="0.25">
      <c r="A87" s="753"/>
      <c r="B87" s="761"/>
      <c r="C87" s="75">
        <v>5245</v>
      </c>
      <c r="D87" s="413">
        <v>340</v>
      </c>
      <c r="E87" s="632">
        <v>300</v>
      </c>
      <c r="F87" s="633"/>
      <c r="G87" s="48">
        <v>5298.08</v>
      </c>
      <c r="H87" s="337">
        <f t="shared" si="3"/>
        <v>5298.08</v>
      </c>
      <c r="I87" s="8"/>
      <c r="J87" s="9"/>
    </row>
    <row r="88" spans="1:10" x14ac:dyDescent="0.25">
      <c r="A88" s="753"/>
      <c r="B88" s="761"/>
      <c r="C88" s="75">
        <v>5645</v>
      </c>
      <c r="D88" s="413">
        <v>400</v>
      </c>
      <c r="E88" s="632">
        <v>343</v>
      </c>
      <c r="F88" s="633"/>
      <c r="G88" s="48">
        <v>7640.88</v>
      </c>
      <c r="H88" s="337">
        <f t="shared" si="3"/>
        <v>7640.88</v>
      </c>
      <c r="I88" s="8"/>
      <c r="J88" s="9"/>
    </row>
    <row r="89" spans="1:10" ht="15.75" thickBot="1" x14ac:dyDescent="0.3">
      <c r="A89" s="754"/>
      <c r="B89" s="768"/>
      <c r="C89" s="341">
        <v>5246</v>
      </c>
      <c r="D89" s="418">
        <v>460</v>
      </c>
      <c r="E89" s="660">
        <v>400</v>
      </c>
      <c r="F89" s="661"/>
      <c r="G89" s="557">
        <v>9058.2800000000007</v>
      </c>
      <c r="H89" s="338">
        <f t="shared" si="3"/>
        <v>9058.2800000000007</v>
      </c>
      <c r="I89" s="8"/>
      <c r="J89" s="9"/>
    </row>
    <row r="90" spans="1:10" x14ac:dyDescent="0.25">
      <c r="A90" s="752"/>
      <c r="B90" s="767" t="s">
        <v>12</v>
      </c>
      <c r="C90" s="339">
        <v>5650</v>
      </c>
      <c r="D90" s="419">
        <v>110</v>
      </c>
      <c r="E90" s="639">
        <v>94</v>
      </c>
      <c r="F90" s="640"/>
      <c r="G90" s="340">
        <v>495.48</v>
      </c>
      <c r="H90" s="336">
        <f t="shared" si="3"/>
        <v>495.48</v>
      </c>
      <c r="I90" s="8"/>
      <c r="J90" s="9"/>
    </row>
    <row r="91" spans="1:10" x14ac:dyDescent="0.25">
      <c r="A91" s="753"/>
      <c r="B91" s="761"/>
      <c r="C91" s="75">
        <v>5301</v>
      </c>
      <c r="D91" s="413">
        <v>133</v>
      </c>
      <c r="E91" s="632">
        <v>110</v>
      </c>
      <c r="F91" s="633"/>
      <c r="G91" s="48">
        <v>628.48</v>
      </c>
      <c r="H91" s="337">
        <f t="shared" si="3"/>
        <v>628.48</v>
      </c>
      <c r="I91" s="8"/>
      <c r="J91" s="9"/>
    </row>
    <row r="92" spans="1:10" x14ac:dyDescent="0.25">
      <c r="A92" s="753"/>
      <c r="B92" s="761"/>
      <c r="C92" s="75">
        <v>5651</v>
      </c>
      <c r="D92" s="413">
        <v>160</v>
      </c>
      <c r="E92" s="632">
        <v>136</v>
      </c>
      <c r="F92" s="633"/>
      <c r="G92" s="48">
        <v>706.68</v>
      </c>
      <c r="H92" s="337">
        <f t="shared" si="3"/>
        <v>706.68</v>
      </c>
      <c r="I92" s="8"/>
      <c r="J92" s="9"/>
    </row>
    <row r="93" spans="1:10" x14ac:dyDescent="0.25">
      <c r="A93" s="753"/>
      <c r="B93" s="761"/>
      <c r="C93" s="75">
        <v>5302</v>
      </c>
      <c r="D93" s="413">
        <v>190</v>
      </c>
      <c r="E93" s="632">
        <v>160</v>
      </c>
      <c r="F93" s="633"/>
      <c r="G93" s="48">
        <v>828.28</v>
      </c>
      <c r="H93" s="337">
        <f t="shared" si="3"/>
        <v>828.28</v>
      </c>
      <c r="I93" s="8"/>
      <c r="J93" s="9"/>
    </row>
    <row r="94" spans="1:10" x14ac:dyDescent="0.25">
      <c r="A94" s="753"/>
      <c r="B94" s="761"/>
      <c r="C94" s="75">
        <v>5652</v>
      </c>
      <c r="D94" s="413">
        <v>200</v>
      </c>
      <c r="E94" s="632">
        <v>171</v>
      </c>
      <c r="F94" s="633"/>
      <c r="G94" s="48">
        <v>1237.08</v>
      </c>
      <c r="H94" s="337">
        <f t="shared" si="3"/>
        <v>1237.08</v>
      </c>
      <c r="I94" s="8"/>
      <c r="J94" s="9"/>
    </row>
    <row r="95" spans="1:10" x14ac:dyDescent="0.25">
      <c r="A95" s="753"/>
      <c r="B95" s="761"/>
      <c r="C95" s="75">
        <v>5303</v>
      </c>
      <c r="D95" s="413">
        <v>230</v>
      </c>
      <c r="E95" s="632">
        <v>200</v>
      </c>
      <c r="F95" s="633"/>
      <c r="G95" s="48">
        <v>1568.48</v>
      </c>
      <c r="H95" s="337">
        <f t="shared" si="3"/>
        <v>1568.48</v>
      </c>
      <c r="I95" s="8"/>
      <c r="J95" s="9"/>
    </row>
    <row r="96" spans="1:10" x14ac:dyDescent="0.25">
      <c r="A96" s="753"/>
      <c r="B96" s="761"/>
      <c r="C96" s="75">
        <v>5653</v>
      </c>
      <c r="D96" s="413">
        <v>250</v>
      </c>
      <c r="E96" s="632">
        <v>216</v>
      </c>
      <c r="F96" s="633"/>
      <c r="G96" s="48">
        <v>2078.58</v>
      </c>
      <c r="H96" s="337">
        <f t="shared" si="3"/>
        <v>2078.58</v>
      </c>
      <c r="I96" s="8"/>
      <c r="J96" s="9"/>
    </row>
    <row r="97" spans="1:10" x14ac:dyDescent="0.25">
      <c r="A97" s="753"/>
      <c r="B97" s="761"/>
      <c r="C97" s="75">
        <v>5304</v>
      </c>
      <c r="D97" s="413">
        <v>290</v>
      </c>
      <c r="E97" s="632">
        <v>250</v>
      </c>
      <c r="F97" s="633"/>
      <c r="G97" s="48">
        <v>2808.28</v>
      </c>
      <c r="H97" s="337">
        <f t="shared" si="3"/>
        <v>2808.28</v>
      </c>
      <c r="I97" s="8"/>
      <c r="J97" s="9"/>
    </row>
    <row r="98" spans="1:10" x14ac:dyDescent="0.25">
      <c r="A98" s="753"/>
      <c r="B98" s="761"/>
      <c r="C98" s="75">
        <v>5654</v>
      </c>
      <c r="D98" s="413">
        <v>315</v>
      </c>
      <c r="E98" s="632">
        <v>271</v>
      </c>
      <c r="F98" s="633"/>
      <c r="G98" s="48">
        <v>4196.68</v>
      </c>
      <c r="H98" s="337">
        <f t="shared" si="3"/>
        <v>4196.68</v>
      </c>
      <c r="I98" s="8"/>
      <c r="J98" s="9"/>
    </row>
    <row r="99" spans="1:10" x14ac:dyDescent="0.25">
      <c r="A99" s="753"/>
      <c r="B99" s="761"/>
      <c r="C99" s="75">
        <v>5305</v>
      </c>
      <c r="D99" s="413">
        <v>340</v>
      </c>
      <c r="E99" s="632">
        <v>300</v>
      </c>
      <c r="F99" s="633"/>
      <c r="G99" s="48">
        <v>5298.08</v>
      </c>
      <c r="H99" s="337">
        <f t="shared" si="3"/>
        <v>5298.08</v>
      </c>
      <c r="I99" s="8"/>
      <c r="J99" s="9"/>
    </row>
    <row r="100" spans="1:10" x14ac:dyDescent="0.25">
      <c r="A100" s="753"/>
      <c r="B100" s="761"/>
      <c r="C100" s="75">
        <v>5655</v>
      </c>
      <c r="D100" s="413">
        <v>400</v>
      </c>
      <c r="E100" s="632">
        <v>343</v>
      </c>
      <c r="F100" s="633"/>
      <c r="G100" s="48">
        <v>7640.88</v>
      </c>
      <c r="H100" s="337">
        <f t="shared" si="3"/>
        <v>7640.88</v>
      </c>
      <c r="I100" s="8"/>
      <c r="J100" s="9"/>
    </row>
    <row r="101" spans="1:10" ht="15.75" thickBot="1" x14ac:dyDescent="0.3">
      <c r="A101" s="754"/>
      <c r="B101" s="768"/>
      <c r="C101" s="341">
        <v>5306</v>
      </c>
      <c r="D101" s="418">
        <v>460</v>
      </c>
      <c r="E101" s="660">
        <v>400</v>
      </c>
      <c r="F101" s="661"/>
      <c r="G101" s="557">
        <v>9058.2800000000007</v>
      </c>
      <c r="H101" s="338">
        <f t="shared" si="3"/>
        <v>9058.2800000000007</v>
      </c>
      <c r="I101" s="8"/>
      <c r="J101" s="9"/>
    </row>
    <row r="102" spans="1:10" x14ac:dyDescent="0.25">
      <c r="A102" s="726"/>
      <c r="B102" s="769" t="s">
        <v>13</v>
      </c>
      <c r="C102" s="77">
        <v>5660</v>
      </c>
      <c r="D102" s="417">
        <v>110</v>
      </c>
      <c r="E102" s="662">
        <v>94</v>
      </c>
      <c r="F102" s="663"/>
      <c r="G102" s="116">
        <v>495.48</v>
      </c>
      <c r="H102" s="123">
        <f t="shared" si="3"/>
        <v>495.48</v>
      </c>
      <c r="I102" s="8"/>
      <c r="J102" s="9"/>
    </row>
    <row r="103" spans="1:10" x14ac:dyDescent="0.25">
      <c r="A103" s="670"/>
      <c r="B103" s="761"/>
      <c r="C103" s="86">
        <v>5311</v>
      </c>
      <c r="D103" s="413">
        <v>133</v>
      </c>
      <c r="E103" s="632">
        <v>110</v>
      </c>
      <c r="F103" s="633"/>
      <c r="G103" s="48">
        <v>628.08000000000004</v>
      </c>
      <c r="H103" s="118">
        <f t="shared" si="3"/>
        <v>628.08000000000004</v>
      </c>
      <c r="I103" s="8"/>
      <c r="J103" s="9"/>
    </row>
    <row r="104" spans="1:10" x14ac:dyDescent="0.25">
      <c r="A104" s="670"/>
      <c r="B104" s="761"/>
      <c r="C104" s="86">
        <v>5661</v>
      </c>
      <c r="D104" s="413">
        <v>160</v>
      </c>
      <c r="E104" s="632">
        <v>136</v>
      </c>
      <c r="F104" s="633"/>
      <c r="G104" s="48">
        <v>706.68</v>
      </c>
      <c r="H104" s="118">
        <f t="shared" si="3"/>
        <v>706.68</v>
      </c>
      <c r="I104" s="8"/>
      <c r="J104" s="9"/>
    </row>
    <row r="105" spans="1:10" x14ac:dyDescent="0.25">
      <c r="A105" s="670"/>
      <c r="B105" s="761"/>
      <c r="C105" s="86">
        <v>5312</v>
      </c>
      <c r="D105" s="413">
        <v>190</v>
      </c>
      <c r="E105" s="632">
        <v>160</v>
      </c>
      <c r="F105" s="633"/>
      <c r="G105" s="48">
        <v>838.08</v>
      </c>
      <c r="H105" s="118">
        <f t="shared" si="3"/>
        <v>838.08</v>
      </c>
      <c r="I105" s="8"/>
      <c r="J105" s="9"/>
    </row>
    <row r="106" spans="1:10" x14ac:dyDescent="0.25">
      <c r="A106" s="670"/>
      <c r="B106" s="761"/>
      <c r="C106" s="86">
        <v>5662</v>
      </c>
      <c r="D106" s="413">
        <v>200</v>
      </c>
      <c r="E106" s="632">
        <v>171</v>
      </c>
      <c r="F106" s="633"/>
      <c r="G106" s="48">
        <v>1237.08</v>
      </c>
      <c r="H106" s="118">
        <f t="shared" si="3"/>
        <v>1237.08</v>
      </c>
      <c r="I106" s="8"/>
      <c r="J106" s="9"/>
    </row>
    <row r="107" spans="1:10" x14ac:dyDescent="0.25">
      <c r="A107" s="670"/>
      <c r="B107" s="761"/>
      <c r="C107" s="86">
        <v>5313</v>
      </c>
      <c r="D107" s="413">
        <v>230</v>
      </c>
      <c r="E107" s="632">
        <v>200</v>
      </c>
      <c r="F107" s="633"/>
      <c r="G107" s="48">
        <v>1568.48</v>
      </c>
      <c r="H107" s="118">
        <f t="shared" si="3"/>
        <v>1568.48</v>
      </c>
      <c r="I107" s="8"/>
      <c r="J107" s="9"/>
    </row>
    <row r="108" spans="1:10" x14ac:dyDescent="0.25">
      <c r="A108" s="670"/>
      <c r="B108" s="761"/>
      <c r="C108" s="86">
        <v>5663</v>
      </c>
      <c r="D108" s="413">
        <v>250</v>
      </c>
      <c r="E108" s="632">
        <v>216</v>
      </c>
      <c r="F108" s="633"/>
      <c r="G108" s="48">
        <v>2078.58</v>
      </c>
      <c r="H108" s="118">
        <f t="shared" si="3"/>
        <v>2078.58</v>
      </c>
      <c r="I108" s="8"/>
      <c r="J108" s="9"/>
    </row>
    <row r="109" spans="1:10" x14ac:dyDescent="0.25">
      <c r="A109" s="670"/>
      <c r="B109" s="761"/>
      <c r="C109" s="86">
        <v>5314</v>
      </c>
      <c r="D109" s="413">
        <v>290</v>
      </c>
      <c r="E109" s="632">
        <v>250</v>
      </c>
      <c r="F109" s="633"/>
      <c r="G109" s="48">
        <v>2808.28</v>
      </c>
      <c r="H109" s="118">
        <f t="shared" si="3"/>
        <v>2808.28</v>
      </c>
      <c r="I109" s="8"/>
      <c r="J109" s="9"/>
    </row>
    <row r="110" spans="1:10" x14ac:dyDescent="0.25">
      <c r="A110" s="670"/>
      <c r="B110" s="761"/>
      <c r="C110" s="86">
        <v>5664</v>
      </c>
      <c r="D110" s="413">
        <v>315</v>
      </c>
      <c r="E110" s="632">
        <v>271</v>
      </c>
      <c r="F110" s="633"/>
      <c r="G110" s="48">
        <v>4196.68</v>
      </c>
      <c r="H110" s="118">
        <f t="shared" si="3"/>
        <v>4196.68</v>
      </c>
      <c r="I110" s="8"/>
      <c r="J110" s="9"/>
    </row>
    <row r="111" spans="1:10" x14ac:dyDescent="0.25">
      <c r="A111" s="670"/>
      <c r="B111" s="761"/>
      <c r="C111" s="86">
        <v>5315</v>
      </c>
      <c r="D111" s="413">
        <v>340</v>
      </c>
      <c r="E111" s="632">
        <v>300</v>
      </c>
      <c r="F111" s="633"/>
      <c r="G111" s="48">
        <v>5298.08</v>
      </c>
      <c r="H111" s="118">
        <f t="shared" si="3"/>
        <v>5298.08</v>
      </c>
      <c r="I111" s="8"/>
      <c r="J111" s="9"/>
    </row>
    <row r="112" spans="1:10" x14ac:dyDescent="0.25">
      <c r="A112" s="670"/>
      <c r="B112" s="761"/>
      <c r="C112" s="86">
        <v>5665</v>
      </c>
      <c r="D112" s="413">
        <v>400</v>
      </c>
      <c r="E112" s="632">
        <v>343</v>
      </c>
      <c r="F112" s="633"/>
      <c r="G112" s="48">
        <v>7640.88</v>
      </c>
      <c r="H112" s="118">
        <f t="shared" si="3"/>
        <v>7640.88</v>
      </c>
      <c r="I112" s="8"/>
      <c r="J112" s="9"/>
    </row>
    <row r="113" spans="1:10" ht="15.75" thickBot="1" x14ac:dyDescent="0.3">
      <c r="A113" s="727"/>
      <c r="B113" s="762"/>
      <c r="C113" s="105">
        <v>5316</v>
      </c>
      <c r="D113" s="420">
        <v>460</v>
      </c>
      <c r="E113" s="652">
        <v>400</v>
      </c>
      <c r="F113" s="653"/>
      <c r="G113" s="558">
        <v>9058.2800000000007</v>
      </c>
      <c r="H113" s="124">
        <f t="shared" si="3"/>
        <v>9058.2800000000007</v>
      </c>
      <c r="I113" s="8"/>
      <c r="J113" s="9"/>
    </row>
    <row r="114" spans="1:10" x14ac:dyDescent="0.25">
      <c r="A114" s="669"/>
      <c r="B114" s="760" t="s">
        <v>14</v>
      </c>
      <c r="C114" s="128">
        <v>5670</v>
      </c>
      <c r="D114" s="415">
        <v>110</v>
      </c>
      <c r="E114" s="654">
        <v>94</v>
      </c>
      <c r="F114" s="655"/>
      <c r="G114" s="130">
        <v>828.28</v>
      </c>
      <c r="H114" s="117">
        <f t="shared" si="3"/>
        <v>828.28</v>
      </c>
      <c r="I114" s="8"/>
      <c r="J114" s="9"/>
    </row>
    <row r="115" spans="1:10" x14ac:dyDescent="0.25">
      <c r="A115" s="670"/>
      <c r="B115" s="761"/>
      <c r="C115" s="75">
        <v>5261</v>
      </c>
      <c r="D115" s="413">
        <v>133</v>
      </c>
      <c r="E115" s="632">
        <v>110</v>
      </c>
      <c r="F115" s="633"/>
      <c r="G115" s="48">
        <v>928.58</v>
      </c>
      <c r="H115" s="118">
        <f t="shared" si="3"/>
        <v>928.58</v>
      </c>
      <c r="I115" s="8"/>
      <c r="J115" s="9"/>
    </row>
    <row r="116" spans="1:10" x14ac:dyDescent="0.25">
      <c r="A116" s="670"/>
      <c r="B116" s="761"/>
      <c r="C116" s="75">
        <v>5671</v>
      </c>
      <c r="D116" s="413">
        <v>160</v>
      </c>
      <c r="E116" s="632">
        <v>136</v>
      </c>
      <c r="F116" s="633"/>
      <c r="G116" s="48">
        <v>1278.08</v>
      </c>
      <c r="H116" s="118">
        <f t="shared" si="3"/>
        <v>1278.08</v>
      </c>
      <c r="I116" s="8"/>
      <c r="J116" s="9"/>
    </row>
    <row r="117" spans="1:10" x14ac:dyDescent="0.25">
      <c r="A117" s="670"/>
      <c r="B117" s="761"/>
      <c r="C117" s="75">
        <v>5262</v>
      </c>
      <c r="D117" s="413">
        <v>190</v>
      </c>
      <c r="E117" s="632">
        <v>160</v>
      </c>
      <c r="F117" s="633"/>
      <c r="G117" s="48">
        <v>1328.28</v>
      </c>
      <c r="H117" s="118">
        <f t="shared" si="3"/>
        <v>1328.28</v>
      </c>
      <c r="I117" s="8"/>
      <c r="J117" s="9"/>
    </row>
    <row r="118" spans="1:10" x14ac:dyDescent="0.25">
      <c r="A118" s="670"/>
      <c r="B118" s="761"/>
      <c r="C118" s="75">
        <v>5672</v>
      </c>
      <c r="D118" s="413">
        <v>200</v>
      </c>
      <c r="E118" s="632">
        <v>171</v>
      </c>
      <c r="F118" s="633"/>
      <c r="G118" s="48">
        <v>2208.08</v>
      </c>
      <c r="H118" s="118">
        <f t="shared" ref="H118:H149" si="4">ROUND((G118-G118/100*$D$10),2)</f>
        <v>2208.08</v>
      </c>
      <c r="I118" s="8"/>
      <c r="J118" s="9"/>
    </row>
    <row r="119" spans="1:10" x14ac:dyDescent="0.25">
      <c r="A119" s="670"/>
      <c r="B119" s="761"/>
      <c r="C119" s="75">
        <v>5263</v>
      </c>
      <c r="D119" s="413">
        <v>230</v>
      </c>
      <c r="E119" s="632">
        <v>200</v>
      </c>
      <c r="F119" s="633"/>
      <c r="G119" s="48">
        <v>2498.88</v>
      </c>
      <c r="H119" s="118">
        <f t="shared" si="4"/>
        <v>2498.88</v>
      </c>
      <c r="I119" s="8"/>
      <c r="J119" s="9"/>
    </row>
    <row r="120" spans="1:10" x14ac:dyDescent="0.25">
      <c r="A120" s="670"/>
      <c r="B120" s="761"/>
      <c r="C120" s="75">
        <v>5673</v>
      </c>
      <c r="D120" s="413">
        <v>250</v>
      </c>
      <c r="E120" s="632">
        <v>216</v>
      </c>
      <c r="F120" s="633"/>
      <c r="G120" s="48">
        <v>4158.38</v>
      </c>
      <c r="H120" s="118">
        <f t="shared" si="4"/>
        <v>4158.38</v>
      </c>
      <c r="I120" s="8"/>
      <c r="J120" s="9"/>
    </row>
    <row r="121" spans="1:10" x14ac:dyDescent="0.25">
      <c r="A121" s="670"/>
      <c r="B121" s="761"/>
      <c r="C121" s="75">
        <v>5264</v>
      </c>
      <c r="D121" s="413">
        <v>290</v>
      </c>
      <c r="E121" s="632">
        <v>250</v>
      </c>
      <c r="F121" s="633"/>
      <c r="G121" s="48">
        <v>4998.4799999999996</v>
      </c>
      <c r="H121" s="118">
        <f t="shared" si="4"/>
        <v>4998.4799999999996</v>
      </c>
      <c r="I121" s="8"/>
      <c r="J121" s="9"/>
    </row>
    <row r="122" spans="1:10" x14ac:dyDescent="0.25">
      <c r="A122" s="670"/>
      <c r="B122" s="761"/>
      <c r="C122" s="75">
        <v>5674</v>
      </c>
      <c r="D122" s="413">
        <v>315</v>
      </c>
      <c r="E122" s="632">
        <v>271</v>
      </c>
      <c r="F122" s="633"/>
      <c r="G122" s="48">
        <v>8568.18</v>
      </c>
      <c r="H122" s="118">
        <f t="shared" si="4"/>
        <v>8568.18</v>
      </c>
      <c r="I122" s="8"/>
      <c r="J122" s="9"/>
    </row>
    <row r="123" spans="1:10" x14ac:dyDescent="0.25">
      <c r="A123" s="670"/>
      <c r="B123" s="761"/>
      <c r="C123" s="75">
        <v>5265</v>
      </c>
      <c r="D123" s="413">
        <v>340</v>
      </c>
      <c r="E123" s="632">
        <v>300</v>
      </c>
      <c r="F123" s="633"/>
      <c r="G123" s="48">
        <v>9638.7800000000007</v>
      </c>
      <c r="H123" s="118">
        <f t="shared" si="4"/>
        <v>9638.7800000000007</v>
      </c>
      <c r="I123" s="8"/>
      <c r="J123" s="9"/>
    </row>
    <row r="124" spans="1:10" x14ac:dyDescent="0.25">
      <c r="A124" s="670"/>
      <c r="B124" s="761"/>
      <c r="C124" s="75">
        <v>5675</v>
      </c>
      <c r="D124" s="413">
        <v>400</v>
      </c>
      <c r="E124" s="632">
        <v>343</v>
      </c>
      <c r="F124" s="633"/>
      <c r="G124" s="48">
        <v>13155.38</v>
      </c>
      <c r="H124" s="118">
        <f t="shared" si="4"/>
        <v>13155.38</v>
      </c>
      <c r="I124" s="8"/>
      <c r="J124" s="9"/>
    </row>
    <row r="125" spans="1:10" ht="15.75" thickBot="1" x14ac:dyDescent="0.3">
      <c r="A125" s="671"/>
      <c r="B125" s="763"/>
      <c r="C125" s="131">
        <v>5266</v>
      </c>
      <c r="D125" s="414">
        <v>460</v>
      </c>
      <c r="E125" s="652">
        <v>400</v>
      </c>
      <c r="F125" s="653"/>
      <c r="G125" s="556">
        <v>15618.78</v>
      </c>
      <c r="H125" s="121">
        <f t="shared" si="4"/>
        <v>15618.78</v>
      </c>
      <c r="I125" s="8"/>
      <c r="J125" s="9"/>
    </row>
    <row r="126" spans="1:10" x14ac:dyDescent="0.25">
      <c r="A126" s="669"/>
      <c r="B126" s="691" t="s">
        <v>15</v>
      </c>
      <c r="C126" s="128">
        <v>5680</v>
      </c>
      <c r="D126" s="415">
        <v>110</v>
      </c>
      <c r="E126" s="654">
        <v>94</v>
      </c>
      <c r="F126" s="655"/>
      <c r="G126" s="130">
        <v>887.58</v>
      </c>
      <c r="H126" s="117">
        <f t="shared" si="4"/>
        <v>887.58</v>
      </c>
      <c r="I126" s="8"/>
      <c r="J126" s="9"/>
    </row>
    <row r="127" spans="1:10" x14ac:dyDescent="0.25">
      <c r="A127" s="670"/>
      <c r="B127" s="692"/>
      <c r="C127" s="75">
        <v>5281</v>
      </c>
      <c r="D127" s="413">
        <v>133</v>
      </c>
      <c r="E127" s="632">
        <v>110</v>
      </c>
      <c r="F127" s="633"/>
      <c r="G127" s="48">
        <v>1128.18</v>
      </c>
      <c r="H127" s="118">
        <f t="shared" si="4"/>
        <v>1128.18</v>
      </c>
      <c r="I127" s="8"/>
      <c r="J127" s="9"/>
    </row>
    <row r="128" spans="1:10" x14ac:dyDescent="0.25">
      <c r="A128" s="670"/>
      <c r="B128" s="692"/>
      <c r="C128" s="75">
        <v>5681</v>
      </c>
      <c r="D128" s="413">
        <v>160</v>
      </c>
      <c r="E128" s="632">
        <v>136</v>
      </c>
      <c r="F128" s="633"/>
      <c r="G128" s="48">
        <v>1356.08</v>
      </c>
      <c r="H128" s="118">
        <f t="shared" si="4"/>
        <v>1356.08</v>
      </c>
      <c r="I128" s="8"/>
      <c r="J128" s="9"/>
    </row>
    <row r="129" spans="1:10" x14ac:dyDescent="0.25">
      <c r="A129" s="670"/>
      <c r="B129" s="692"/>
      <c r="C129" s="75">
        <v>5282</v>
      </c>
      <c r="D129" s="413">
        <v>190</v>
      </c>
      <c r="E129" s="632">
        <v>160</v>
      </c>
      <c r="F129" s="633"/>
      <c r="G129" s="48">
        <v>1588.68</v>
      </c>
      <c r="H129" s="118">
        <f t="shared" si="4"/>
        <v>1588.68</v>
      </c>
      <c r="I129" s="8"/>
      <c r="J129" s="9"/>
    </row>
    <row r="130" spans="1:10" x14ac:dyDescent="0.25">
      <c r="A130" s="670"/>
      <c r="B130" s="692"/>
      <c r="C130" s="75">
        <v>5682</v>
      </c>
      <c r="D130" s="413">
        <v>200</v>
      </c>
      <c r="E130" s="632">
        <v>171</v>
      </c>
      <c r="F130" s="633"/>
      <c r="G130" s="48">
        <v>2367.58</v>
      </c>
      <c r="H130" s="118">
        <f>ROUND((G130-G130/100*$D$10),2)</f>
        <v>2367.58</v>
      </c>
      <c r="I130" s="8"/>
      <c r="J130" s="9"/>
    </row>
    <row r="131" spans="1:10" x14ac:dyDescent="0.25">
      <c r="A131" s="670"/>
      <c r="B131" s="692"/>
      <c r="C131" s="75">
        <v>5283</v>
      </c>
      <c r="D131" s="413">
        <v>230</v>
      </c>
      <c r="E131" s="632">
        <v>200</v>
      </c>
      <c r="F131" s="633"/>
      <c r="G131" s="48">
        <v>3018.38</v>
      </c>
      <c r="H131" s="118">
        <f t="shared" si="4"/>
        <v>3018.38</v>
      </c>
      <c r="I131" s="8"/>
      <c r="J131" s="9"/>
    </row>
    <row r="132" spans="1:10" x14ac:dyDescent="0.25">
      <c r="A132" s="670"/>
      <c r="B132" s="692"/>
      <c r="C132" s="75">
        <v>5683</v>
      </c>
      <c r="D132" s="413">
        <v>250</v>
      </c>
      <c r="E132" s="632">
        <v>216</v>
      </c>
      <c r="F132" s="633"/>
      <c r="G132" s="48">
        <v>4423.58</v>
      </c>
      <c r="H132" s="118">
        <f t="shared" si="4"/>
        <v>4423.58</v>
      </c>
      <c r="I132" s="8"/>
      <c r="J132" s="9"/>
    </row>
    <row r="133" spans="1:10" x14ac:dyDescent="0.25">
      <c r="A133" s="670"/>
      <c r="B133" s="692"/>
      <c r="C133" s="75">
        <v>5284</v>
      </c>
      <c r="D133" s="413">
        <v>290</v>
      </c>
      <c r="E133" s="632">
        <v>250</v>
      </c>
      <c r="F133" s="633"/>
      <c r="G133" s="48">
        <v>5988.28</v>
      </c>
      <c r="H133" s="118">
        <f t="shared" si="4"/>
        <v>5988.28</v>
      </c>
      <c r="I133" s="8"/>
      <c r="J133" s="9"/>
    </row>
    <row r="134" spans="1:10" x14ac:dyDescent="0.25">
      <c r="A134" s="670"/>
      <c r="B134" s="692"/>
      <c r="C134" s="75">
        <v>5684</v>
      </c>
      <c r="D134" s="413">
        <v>315</v>
      </c>
      <c r="E134" s="632">
        <v>271</v>
      </c>
      <c r="F134" s="633"/>
      <c r="G134" s="48">
        <v>9973.3799999999992</v>
      </c>
      <c r="H134" s="118">
        <f t="shared" si="4"/>
        <v>9973.3799999999992</v>
      </c>
      <c r="I134" s="8"/>
      <c r="J134" s="9"/>
    </row>
    <row r="135" spans="1:10" x14ac:dyDescent="0.25">
      <c r="A135" s="670"/>
      <c r="B135" s="692"/>
      <c r="C135" s="75">
        <v>5285</v>
      </c>
      <c r="D135" s="413">
        <v>340</v>
      </c>
      <c r="E135" s="632">
        <v>300</v>
      </c>
      <c r="F135" s="633"/>
      <c r="G135" s="48">
        <v>12598.18</v>
      </c>
      <c r="H135" s="118">
        <f t="shared" si="4"/>
        <v>12598.18</v>
      </c>
      <c r="I135" s="8"/>
      <c r="J135" s="9"/>
    </row>
    <row r="136" spans="1:10" x14ac:dyDescent="0.25">
      <c r="A136" s="670"/>
      <c r="B136" s="692"/>
      <c r="C136" s="75">
        <v>5685</v>
      </c>
      <c r="D136" s="413">
        <v>400</v>
      </c>
      <c r="E136" s="632">
        <v>343</v>
      </c>
      <c r="F136" s="633"/>
      <c r="G136" s="48">
        <v>19530.48</v>
      </c>
      <c r="H136" s="118">
        <f t="shared" si="4"/>
        <v>19530.48</v>
      </c>
      <c r="I136" s="8"/>
      <c r="J136" s="9"/>
    </row>
    <row r="137" spans="1:10" ht="15.75" thickBot="1" x14ac:dyDescent="0.3">
      <c r="A137" s="671"/>
      <c r="B137" s="693"/>
      <c r="C137" s="131">
        <v>5286</v>
      </c>
      <c r="D137" s="414">
        <v>460</v>
      </c>
      <c r="E137" s="652">
        <v>400</v>
      </c>
      <c r="F137" s="653"/>
      <c r="G137" s="556">
        <v>23188.58</v>
      </c>
      <c r="H137" s="121">
        <f t="shared" si="4"/>
        <v>23188.58</v>
      </c>
      <c r="I137" s="8"/>
      <c r="J137" s="9"/>
    </row>
    <row r="138" spans="1:10" ht="18" customHeight="1" x14ac:dyDescent="0.25">
      <c r="A138" s="726"/>
      <c r="B138" s="758" t="s">
        <v>16</v>
      </c>
      <c r="C138" s="115">
        <v>5590</v>
      </c>
      <c r="D138" s="417">
        <v>110</v>
      </c>
      <c r="E138" s="654">
        <v>94</v>
      </c>
      <c r="F138" s="655"/>
      <c r="G138" s="116">
        <v>129.88</v>
      </c>
      <c r="H138" s="123">
        <f t="shared" si="4"/>
        <v>129.88</v>
      </c>
      <c r="I138" s="8"/>
      <c r="J138" s="9"/>
    </row>
    <row r="139" spans="1:10" ht="18" customHeight="1" x14ac:dyDescent="0.25">
      <c r="A139" s="670"/>
      <c r="B139" s="692"/>
      <c r="C139" s="75" t="s">
        <v>379</v>
      </c>
      <c r="D139" s="413">
        <v>133</v>
      </c>
      <c r="E139" s="632">
        <v>110</v>
      </c>
      <c r="F139" s="633"/>
      <c r="G139" s="48">
        <v>452.88</v>
      </c>
      <c r="H139" s="118">
        <f t="shared" si="4"/>
        <v>452.88</v>
      </c>
      <c r="I139" s="8"/>
      <c r="J139" s="4"/>
    </row>
    <row r="140" spans="1:10" ht="18" customHeight="1" x14ac:dyDescent="0.25">
      <c r="A140" s="670"/>
      <c r="B140" s="692"/>
      <c r="C140" s="75">
        <v>5591</v>
      </c>
      <c r="D140" s="413">
        <v>160</v>
      </c>
      <c r="E140" s="632">
        <v>136</v>
      </c>
      <c r="F140" s="633"/>
      <c r="G140" s="48">
        <v>313.88</v>
      </c>
      <c r="H140" s="118">
        <f t="shared" si="4"/>
        <v>313.88</v>
      </c>
      <c r="I140" s="8"/>
      <c r="J140" s="4"/>
    </row>
    <row r="141" spans="1:10" ht="18" customHeight="1" x14ac:dyDescent="0.25">
      <c r="A141" s="670"/>
      <c r="B141" s="692"/>
      <c r="C141" s="75" t="s">
        <v>364</v>
      </c>
      <c r="D141" s="413">
        <v>190</v>
      </c>
      <c r="E141" s="632">
        <v>160</v>
      </c>
      <c r="F141" s="633"/>
      <c r="G141" s="48">
        <v>718.88</v>
      </c>
      <c r="H141" s="118">
        <f t="shared" si="4"/>
        <v>718.88</v>
      </c>
      <c r="I141" s="8"/>
      <c r="J141" s="4"/>
    </row>
    <row r="142" spans="1:10" ht="18" customHeight="1" x14ac:dyDescent="0.25">
      <c r="A142" s="670"/>
      <c r="B142" s="692"/>
      <c r="C142" s="75">
        <v>5592</v>
      </c>
      <c r="D142" s="413">
        <v>200</v>
      </c>
      <c r="E142" s="632">
        <v>171</v>
      </c>
      <c r="F142" s="633"/>
      <c r="G142" s="48">
        <v>418.88</v>
      </c>
      <c r="H142" s="118">
        <f t="shared" si="4"/>
        <v>418.88</v>
      </c>
      <c r="I142" s="8"/>
      <c r="J142" s="4"/>
    </row>
    <row r="143" spans="1:10" ht="18" customHeight="1" x14ac:dyDescent="0.25">
      <c r="A143" s="670"/>
      <c r="B143" s="692"/>
      <c r="C143" s="75" t="s">
        <v>365</v>
      </c>
      <c r="D143" s="413">
        <v>230</v>
      </c>
      <c r="E143" s="632">
        <v>200</v>
      </c>
      <c r="F143" s="633"/>
      <c r="G143" s="48">
        <v>1048.8800000000001</v>
      </c>
      <c r="H143" s="118">
        <f t="shared" si="4"/>
        <v>1048.8800000000001</v>
      </c>
      <c r="I143" s="8"/>
      <c r="J143" s="4"/>
    </row>
    <row r="144" spans="1:10" ht="18" customHeight="1" x14ac:dyDescent="0.25">
      <c r="A144" s="670"/>
      <c r="B144" s="692"/>
      <c r="C144" s="75">
        <v>5593</v>
      </c>
      <c r="D144" s="413">
        <v>250</v>
      </c>
      <c r="E144" s="632">
        <v>216</v>
      </c>
      <c r="F144" s="633"/>
      <c r="G144" s="48">
        <v>608.88</v>
      </c>
      <c r="H144" s="118">
        <f t="shared" si="4"/>
        <v>608.88</v>
      </c>
      <c r="I144" s="8"/>
      <c r="J144" s="4"/>
    </row>
    <row r="145" spans="1:10" ht="18" customHeight="1" x14ac:dyDescent="0.25">
      <c r="A145" s="670"/>
      <c r="B145" s="692"/>
      <c r="C145" s="75" t="s">
        <v>390</v>
      </c>
      <c r="D145" s="413">
        <v>290</v>
      </c>
      <c r="E145" s="632">
        <v>250</v>
      </c>
      <c r="F145" s="633"/>
      <c r="G145" s="48">
        <v>1108.08</v>
      </c>
      <c r="H145" s="118">
        <f t="shared" si="4"/>
        <v>1108.08</v>
      </c>
      <c r="I145" s="8"/>
      <c r="J145" s="4"/>
    </row>
    <row r="146" spans="1:10" ht="18" customHeight="1" x14ac:dyDescent="0.25">
      <c r="A146" s="670"/>
      <c r="B146" s="692"/>
      <c r="C146" s="75">
        <v>5594</v>
      </c>
      <c r="D146" s="413">
        <v>315</v>
      </c>
      <c r="E146" s="632">
        <v>271</v>
      </c>
      <c r="F146" s="633"/>
      <c r="G146" s="48">
        <v>1088.8800000000001</v>
      </c>
      <c r="H146" s="118">
        <f t="shared" si="4"/>
        <v>1088.8800000000001</v>
      </c>
      <c r="I146" s="8"/>
      <c r="J146" s="4"/>
    </row>
    <row r="147" spans="1:10" ht="18" customHeight="1" x14ac:dyDescent="0.25">
      <c r="A147" s="670"/>
      <c r="B147" s="692"/>
      <c r="C147" s="75">
        <v>5065</v>
      </c>
      <c r="D147" s="413">
        <v>340</v>
      </c>
      <c r="E147" s="683">
        <v>300</v>
      </c>
      <c r="F147" s="684"/>
      <c r="G147" s="48">
        <v>2178.88</v>
      </c>
      <c r="H147" s="118">
        <f t="shared" si="4"/>
        <v>2178.88</v>
      </c>
      <c r="I147" s="8"/>
      <c r="J147" s="4"/>
    </row>
    <row r="148" spans="1:10" ht="18" customHeight="1" x14ac:dyDescent="0.25">
      <c r="A148" s="670"/>
      <c r="B148" s="692"/>
      <c r="C148" s="75">
        <v>5585</v>
      </c>
      <c r="D148" s="413">
        <v>400</v>
      </c>
      <c r="E148" s="681">
        <v>343</v>
      </c>
      <c r="F148" s="682"/>
      <c r="G148" s="559">
        <v>2928.88</v>
      </c>
      <c r="H148" s="118">
        <f t="shared" si="4"/>
        <v>2928.88</v>
      </c>
      <c r="I148" s="8"/>
      <c r="J148" s="4"/>
    </row>
    <row r="149" spans="1:10" ht="18" customHeight="1" x14ac:dyDescent="0.25">
      <c r="A149" s="670"/>
      <c r="B149" s="692"/>
      <c r="C149" s="75">
        <v>5066</v>
      </c>
      <c r="D149" s="413">
        <v>460</v>
      </c>
      <c r="E149" s="662">
        <v>400</v>
      </c>
      <c r="F149" s="663"/>
      <c r="G149" s="48">
        <v>3628.88</v>
      </c>
      <c r="H149" s="118">
        <f t="shared" si="4"/>
        <v>3628.88</v>
      </c>
      <c r="I149" s="8"/>
      <c r="J149" s="4"/>
    </row>
    <row r="150" spans="1:10" ht="18" customHeight="1" x14ac:dyDescent="0.25">
      <c r="A150" s="670"/>
      <c r="B150" s="692"/>
      <c r="C150" s="75">
        <v>5586</v>
      </c>
      <c r="D150" s="416">
        <v>500</v>
      </c>
      <c r="E150" s="679">
        <v>427</v>
      </c>
      <c r="F150" s="680"/>
      <c r="G150" s="48">
        <v>4778.88</v>
      </c>
      <c r="H150" s="118">
        <f t="shared" ref="H150:H190" si="5">ROUND((G150-G150/100*$D$10),2)</f>
        <v>4778.88</v>
      </c>
      <c r="I150" s="8"/>
      <c r="J150" s="4"/>
    </row>
    <row r="151" spans="1:10" ht="18" customHeight="1" x14ac:dyDescent="0.25">
      <c r="A151" s="670"/>
      <c r="B151" s="692"/>
      <c r="C151" s="75">
        <v>5067</v>
      </c>
      <c r="D151" s="413">
        <v>575</v>
      </c>
      <c r="E151" s="632">
        <v>500</v>
      </c>
      <c r="F151" s="633"/>
      <c r="G151" s="48">
        <v>6208.88</v>
      </c>
      <c r="H151" s="118">
        <f t="shared" si="5"/>
        <v>6208.88</v>
      </c>
      <c r="I151" s="8"/>
      <c r="J151" s="4"/>
    </row>
    <row r="152" spans="1:10" ht="18" customHeight="1" x14ac:dyDescent="0.25">
      <c r="A152" s="670"/>
      <c r="B152" s="692"/>
      <c r="C152" s="75">
        <v>5587</v>
      </c>
      <c r="D152" s="413">
        <v>630</v>
      </c>
      <c r="E152" s="632">
        <v>535</v>
      </c>
      <c r="F152" s="633"/>
      <c r="G152" s="48">
        <v>6468.88</v>
      </c>
      <c r="H152" s="118">
        <f t="shared" si="5"/>
        <v>6468.88</v>
      </c>
      <c r="I152" s="8"/>
      <c r="J152" s="4"/>
    </row>
    <row r="153" spans="1:10" ht="18" customHeight="1" x14ac:dyDescent="0.25">
      <c r="A153" s="670"/>
      <c r="B153" s="692"/>
      <c r="C153" s="75">
        <v>5068</v>
      </c>
      <c r="D153" s="413">
        <v>695</v>
      </c>
      <c r="E153" s="632">
        <v>600</v>
      </c>
      <c r="F153" s="633"/>
      <c r="G153" s="48">
        <v>8989.8799999999992</v>
      </c>
      <c r="H153" s="118">
        <f t="shared" si="5"/>
        <v>8989.8799999999992</v>
      </c>
      <c r="I153" s="8"/>
      <c r="J153" s="4"/>
    </row>
    <row r="154" spans="1:10" ht="18" customHeight="1" x14ac:dyDescent="0.25">
      <c r="A154" s="670"/>
      <c r="B154" s="692"/>
      <c r="C154" s="75">
        <v>5588</v>
      </c>
      <c r="D154" s="413">
        <v>800</v>
      </c>
      <c r="E154" s="632">
        <v>687</v>
      </c>
      <c r="F154" s="633"/>
      <c r="G154" s="48">
        <v>10408.879999999999</v>
      </c>
      <c r="H154" s="118">
        <f t="shared" si="5"/>
        <v>10408.879999999999</v>
      </c>
      <c r="I154" s="8"/>
      <c r="J154" s="4"/>
    </row>
    <row r="155" spans="1:10" ht="18" customHeight="1" x14ac:dyDescent="0.25">
      <c r="A155" s="670"/>
      <c r="B155" s="692"/>
      <c r="C155" s="75">
        <v>5069</v>
      </c>
      <c r="D155" s="413">
        <v>923</v>
      </c>
      <c r="E155" s="632">
        <v>800</v>
      </c>
      <c r="F155" s="633"/>
      <c r="G155" s="48">
        <v>14188.88</v>
      </c>
      <c r="H155" s="118">
        <f t="shared" si="5"/>
        <v>14188.88</v>
      </c>
      <c r="I155" s="8"/>
      <c r="J155" s="4"/>
    </row>
    <row r="156" spans="1:10" ht="18" customHeight="1" x14ac:dyDescent="0.25">
      <c r="A156" s="670"/>
      <c r="B156" s="692"/>
      <c r="C156" s="75">
        <v>5589</v>
      </c>
      <c r="D156" s="413">
        <v>1000</v>
      </c>
      <c r="E156" s="632">
        <v>851</v>
      </c>
      <c r="F156" s="633"/>
      <c r="G156" s="48">
        <v>15898.88</v>
      </c>
      <c r="H156" s="118">
        <f t="shared" si="5"/>
        <v>15898.88</v>
      </c>
      <c r="I156" s="8"/>
      <c r="J156" s="4"/>
    </row>
    <row r="157" spans="1:10" ht="18" customHeight="1" thickBot="1" x14ac:dyDescent="0.3">
      <c r="A157" s="727"/>
      <c r="B157" s="759"/>
      <c r="C157" s="76">
        <v>5580</v>
      </c>
      <c r="D157" s="420">
        <v>1200</v>
      </c>
      <c r="E157" s="650">
        <v>1030</v>
      </c>
      <c r="F157" s="651"/>
      <c r="G157" s="558">
        <v>30358.880000000001</v>
      </c>
      <c r="H157" s="124">
        <f t="shared" si="5"/>
        <v>30358.880000000001</v>
      </c>
      <c r="I157" s="8"/>
      <c r="J157" s="4"/>
    </row>
    <row r="158" spans="1:10" ht="15" customHeight="1" x14ac:dyDescent="0.25">
      <c r="A158" s="711"/>
      <c r="B158" s="716" t="s">
        <v>67</v>
      </c>
      <c r="C158" s="333">
        <v>5880</v>
      </c>
      <c r="D158" s="421">
        <v>110</v>
      </c>
      <c r="E158" s="725">
        <v>94</v>
      </c>
      <c r="F158" s="725"/>
      <c r="G158" s="560">
        <v>234.88</v>
      </c>
      <c r="H158" s="336">
        <f t="shared" si="5"/>
        <v>234.88</v>
      </c>
      <c r="I158" s="8"/>
      <c r="J158" s="4"/>
    </row>
    <row r="159" spans="1:10" ht="15" customHeight="1" x14ac:dyDescent="0.25">
      <c r="A159" s="712"/>
      <c r="B159" s="717"/>
      <c r="C159" s="393">
        <v>5881</v>
      </c>
      <c r="D159" s="437">
        <v>133</v>
      </c>
      <c r="E159" s="709">
        <v>110</v>
      </c>
      <c r="F159" s="710"/>
      <c r="G159" s="395">
        <v>278.88</v>
      </c>
      <c r="H159" s="424">
        <f t="shared" si="5"/>
        <v>278.88</v>
      </c>
      <c r="I159" s="8"/>
      <c r="J159" s="4"/>
    </row>
    <row r="160" spans="1:10" ht="15" customHeight="1" x14ac:dyDescent="0.25">
      <c r="A160" s="712"/>
      <c r="B160" s="717"/>
      <c r="C160" s="331">
        <v>5882</v>
      </c>
      <c r="D160" s="422">
        <v>160</v>
      </c>
      <c r="E160" s="634">
        <v>136</v>
      </c>
      <c r="F160" s="634"/>
      <c r="G160" s="332">
        <v>403.88</v>
      </c>
      <c r="H160" s="337">
        <f t="shared" si="5"/>
        <v>403.88</v>
      </c>
      <c r="I160" s="8"/>
      <c r="J160" s="4"/>
    </row>
    <row r="161" spans="1:10" ht="15" customHeight="1" x14ac:dyDescent="0.25">
      <c r="A161" s="712"/>
      <c r="B161" s="717"/>
      <c r="C161" s="331">
        <v>5883</v>
      </c>
      <c r="D161" s="447">
        <v>190</v>
      </c>
      <c r="E161" s="634">
        <v>160</v>
      </c>
      <c r="F161" s="634"/>
      <c r="G161" s="332">
        <v>428.88</v>
      </c>
      <c r="H161" s="337">
        <f t="shared" ref="H161" si="6">ROUND((G161-G161/100*$D$10),2)</f>
        <v>428.88</v>
      </c>
      <c r="I161" s="8"/>
      <c r="J161" s="4"/>
    </row>
    <row r="162" spans="1:10" ht="15" customHeight="1" x14ac:dyDescent="0.25">
      <c r="A162" s="712"/>
      <c r="B162" s="717"/>
      <c r="C162" s="331">
        <v>5884</v>
      </c>
      <c r="D162" s="422">
        <v>200</v>
      </c>
      <c r="E162" s="634">
        <v>171</v>
      </c>
      <c r="F162" s="634"/>
      <c r="G162" s="332">
        <v>560.88</v>
      </c>
      <c r="H162" s="337">
        <f t="shared" si="5"/>
        <v>560.88</v>
      </c>
      <c r="I162" s="8"/>
      <c r="J162" s="4"/>
    </row>
    <row r="163" spans="1:10" ht="15" customHeight="1" x14ac:dyDescent="0.25">
      <c r="A163" s="712"/>
      <c r="B163" s="717"/>
      <c r="C163" s="331">
        <v>5885</v>
      </c>
      <c r="D163" s="447">
        <v>230</v>
      </c>
      <c r="E163" s="634">
        <v>200</v>
      </c>
      <c r="F163" s="634"/>
      <c r="G163" s="332">
        <v>698.88</v>
      </c>
      <c r="H163" s="337">
        <f t="shared" ref="H163" si="7">ROUND((G163-G163/100*$D$10),2)</f>
        <v>698.88</v>
      </c>
      <c r="I163" s="8"/>
      <c r="J163" s="4"/>
    </row>
    <row r="164" spans="1:10" ht="15" customHeight="1" x14ac:dyDescent="0.25">
      <c r="A164" s="712"/>
      <c r="B164" s="717"/>
      <c r="C164" s="331">
        <v>5886</v>
      </c>
      <c r="D164" s="422">
        <v>250</v>
      </c>
      <c r="E164" s="634">
        <v>216</v>
      </c>
      <c r="F164" s="634"/>
      <c r="G164" s="332">
        <v>1011.88</v>
      </c>
      <c r="H164" s="337">
        <f t="shared" si="5"/>
        <v>1011.88</v>
      </c>
      <c r="I164" s="8"/>
      <c r="J164" s="4"/>
    </row>
    <row r="165" spans="1:10" ht="15" customHeight="1" x14ac:dyDescent="0.25">
      <c r="A165" s="712"/>
      <c r="B165" s="717"/>
      <c r="C165" s="331">
        <v>5887</v>
      </c>
      <c r="D165" s="550">
        <v>290</v>
      </c>
      <c r="E165" s="634">
        <v>250</v>
      </c>
      <c r="F165" s="634"/>
      <c r="G165" s="332">
        <v>1448.88</v>
      </c>
      <c r="H165" s="337">
        <f t="shared" ref="H165" si="8">ROUND((G165-G165/100*$D$10),2)</f>
        <v>1448.88</v>
      </c>
      <c r="I165" s="8"/>
      <c r="J165" s="4"/>
    </row>
    <row r="166" spans="1:10" ht="15" customHeight="1" x14ac:dyDescent="0.25">
      <c r="A166" s="712"/>
      <c r="B166" s="717"/>
      <c r="C166" s="331">
        <v>5888</v>
      </c>
      <c r="D166" s="422">
        <v>315</v>
      </c>
      <c r="E166" s="634">
        <v>271</v>
      </c>
      <c r="F166" s="634"/>
      <c r="G166" s="332">
        <v>1462.88</v>
      </c>
      <c r="H166" s="337">
        <f t="shared" si="5"/>
        <v>1462.88</v>
      </c>
      <c r="I166" s="8"/>
      <c r="J166" s="4"/>
    </row>
    <row r="167" spans="1:10" ht="15" customHeight="1" x14ac:dyDescent="0.25">
      <c r="A167" s="712"/>
      <c r="B167" s="717"/>
      <c r="C167" s="331">
        <v>5890</v>
      </c>
      <c r="D167" s="422">
        <v>340</v>
      </c>
      <c r="E167" s="634">
        <v>300</v>
      </c>
      <c r="F167" s="634"/>
      <c r="G167" s="332">
        <v>1548.88</v>
      </c>
      <c r="H167" s="337">
        <f t="shared" si="5"/>
        <v>1548.88</v>
      </c>
      <c r="I167" s="8"/>
      <c r="J167" s="4"/>
    </row>
    <row r="168" spans="1:10" ht="15" customHeight="1" x14ac:dyDescent="0.25">
      <c r="A168" s="712"/>
      <c r="B168" s="717"/>
      <c r="C168" s="331">
        <v>5892</v>
      </c>
      <c r="D168" s="422">
        <v>400</v>
      </c>
      <c r="E168" s="634">
        <v>343</v>
      </c>
      <c r="F168" s="634"/>
      <c r="G168" s="332">
        <v>3188.88</v>
      </c>
      <c r="H168" s="337">
        <f>ROUND((G168-G168/100*$D$10),2)</f>
        <v>3188.88</v>
      </c>
      <c r="I168" s="8"/>
      <c r="J168" s="4"/>
    </row>
    <row r="169" spans="1:10" ht="15" customHeight="1" x14ac:dyDescent="0.25">
      <c r="A169" s="712"/>
      <c r="B169" s="717"/>
      <c r="C169" s="331">
        <v>5893</v>
      </c>
      <c r="D169" s="422">
        <v>460</v>
      </c>
      <c r="E169" s="634">
        <v>400</v>
      </c>
      <c r="F169" s="634"/>
      <c r="G169" s="332">
        <v>2988.48</v>
      </c>
      <c r="H169" s="337">
        <f t="shared" si="5"/>
        <v>2988.48</v>
      </c>
      <c r="I169" s="8"/>
      <c r="J169" s="4"/>
    </row>
    <row r="170" spans="1:10" ht="15" customHeight="1" x14ac:dyDescent="0.25">
      <c r="A170" s="712"/>
      <c r="B170" s="717"/>
      <c r="C170" s="331">
        <v>5894</v>
      </c>
      <c r="D170" s="422">
        <v>500</v>
      </c>
      <c r="E170" s="634">
        <v>427</v>
      </c>
      <c r="F170" s="634"/>
      <c r="G170" s="332">
        <v>4068.48</v>
      </c>
      <c r="H170" s="337">
        <f t="shared" si="5"/>
        <v>4068.48</v>
      </c>
      <c r="I170" s="8"/>
      <c r="J170" s="4"/>
    </row>
    <row r="171" spans="1:10" ht="15" customHeight="1" x14ac:dyDescent="0.25">
      <c r="A171" s="712"/>
      <c r="B171" s="717"/>
      <c r="C171" s="331">
        <v>5895</v>
      </c>
      <c r="D171" s="422">
        <v>575</v>
      </c>
      <c r="E171" s="634">
        <v>500</v>
      </c>
      <c r="F171" s="634"/>
      <c r="G171" s="332">
        <v>5408.88</v>
      </c>
      <c r="H171" s="337">
        <f t="shared" si="5"/>
        <v>5408.88</v>
      </c>
      <c r="I171" s="8"/>
      <c r="J171" s="4"/>
    </row>
    <row r="172" spans="1:10" ht="15" customHeight="1" x14ac:dyDescent="0.25">
      <c r="A172" s="712"/>
      <c r="B172" s="717"/>
      <c r="C172" s="331">
        <v>5896</v>
      </c>
      <c r="D172" s="422">
        <v>630</v>
      </c>
      <c r="E172" s="634">
        <v>535</v>
      </c>
      <c r="F172" s="634"/>
      <c r="G172" s="332">
        <v>5688.88</v>
      </c>
      <c r="H172" s="337">
        <f t="shared" si="5"/>
        <v>5688.88</v>
      </c>
      <c r="I172" s="8"/>
      <c r="J172" s="4"/>
    </row>
    <row r="173" spans="1:10" ht="15" customHeight="1" thickBot="1" x14ac:dyDescent="0.3">
      <c r="A173" s="712"/>
      <c r="B173" s="717"/>
      <c r="C173" s="350">
        <v>5897</v>
      </c>
      <c r="D173" s="411">
        <v>695</v>
      </c>
      <c r="E173" s="643">
        <v>600</v>
      </c>
      <c r="F173" s="643"/>
      <c r="G173" s="561">
        <v>8448.8799999999992</v>
      </c>
      <c r="H173" s="423">
        <f t="shared" si="5"/>
        <v>8448.8799999999992</v>
      </c>
      <c r="I173" s="8"/>
      <c r="J173" s="4"/>
    </row>
    <row r="174" spans="1:10" x14ac:dyDescent="0.25">
      <c r="A174" s="728"/>
      <c r="B174" s="685" t="s">
        <v>377</v>
      </c>
      <c r="C174" s="455">
        <v>5720</v>
      </c>
      <c r="D174" s="454">
        <v>110</v>
      </c>
      <c r="E174" s="639">
        <v>94</v>
      </c>
      <c r="F174" s="640"/>
      <c r="G174" s="562">
        <v>144.88</v>
      </c>
      <c r="H174" s="336">
        <f t="shared" si="5"/>
        <v>144.88</v>
      </c>
      <c r="I174" s="8"/>
      <c r="J174" s="4"/>
    </row>
    <row r="175" spans="1:10" x14ac:dyDescent="0.25">
      <c r="A175" s="729"/>
      <c r="B175" s="686"/>
      <c r="C175" s="470">
        <v>5775</v>
      </c>
      <c r="D175" s="469">
        <v>133</v>
      </c>
      <c r="E175" s="632">
        <v>110</v>
      </c>
      <c r="F175" s="633"/>
      <c r="G175" s="475">
        <v>188.88</v>
      </c>
      <c r="H175" s="424">
        <f t="shared" si="5"/>
        <v>188.88</v>
      </c>
      <c r="I175" s="8"/>
      <c r="J175" s="4"/>
    </row>
    <row r="176" spans="1:10" x14ac:dyDescent="0.25">
      <c r="A176" s="730"/>
      <c r="B176" s="687"/>
      <c r="C176" s="451">
        <v>5721</v>
      </c>
      <c r="D176" s="450">
        <v>160</v>
      </c>
      <c r="E176" s="632">
        <v>136</v>
      </c>
      <c r="F176" s="633"/>
      <c r="G176" s="49">
        <v>276.88</v>
      </c>
      <c r="H176" s="337">
        <f t="shared" si="5"/>
        <v>276.88</v>
      </c>
      <c r="I176" s="8"/>
      <c r="J176" s="4"/>
    </row>
    <row r="177" spans="1:10" x14ac:dyDescent="0.25">
      <c r="A177" s="730"/>
      <c r="B177" s="687"/>
      <c r="C177" s="451">
        <v>5776</v>
      </c>
      <c r="D177" s="450">
        <v>190</v>
      </c>
      <c r="E177" s="632">
        <v>160</v>
      </c>
      <c r="F177" s="633"/>
      <c r="G177" s="49">
        <v>478.48</v>
      </c>
      <c r="H177" s="337">
        <f>ROUND((G177-G177/100*$D$10),2)</f>
        <v>478.48</v>
      </c>
      <c r="I177" s="8"/>
      <c r="J177" s="4"/>
    </row>
    <row r="178" spans="1:10" x14ac:dyDescent="0.25">
      <c r="A178" s="730"/>
      <c r="B178" s="687"/>
      <c r="C178" s="451">
        <v>5722</v>
      </c>
      <c r="D178" s="450">
        <v>200</v>
      </c>
      <c r="E178" s="632">
        <v>171</v>
      </c>
      <c r="F178" s="633"/>
      <c r="G178" s="49">
        <v>368.88</v>
      </c>
      <c r="H178" s="337">
        <f t="shared" si="5"/>
        <v>368.88</v>
      </c>
      <c r="I178" s="8"/>
      <c r="J178" s="4"/>
    </row>
    <row r="179" spans="1:10" x14ac:dyDescent="0.25">
      <c r="A179" s="730"/>
      <c r="B179" s="687"/>
      <c r="C179" s="451">
        <v>5723</v>
      </c>
      <c r="D179" s="450">
        <v>250</v>
      </c>
      <c r="E179" s="632">
        <v>216</v>
      </c>
      <c r="F179" s="633"/>
      <c r="G179" s="49">
        <v>548.88</v>
      </c>
      <c r="H179" s="337">
        <f>ROUND((G179-G179/100*$D$10),2)</f>
        <v>548.88</v>
      </c>
      <c r="I179" s="8"/>
      <c r="J179" s="4"/>
    </row>
    <row r="180" spans="1:10" x14ac:dyDescent="0.25">
      <c r="A180" s="730"/>
      <c r="B180" s="687"/>
      <c r="C180" s="451">
        <v>5778</v>
      </c>
      <c r="D180" s="450">
        <v>290</v>
      </c>
      <c r="E180" s="632">
        <v>250</v>
      </c>
      <c r="F180" s="633"/>
      <c r="G180" s="49">
        <v>958.68</v>
      </c>
      <c r="H180" s="337">
        <f>ROUND((G180-G180/100*$D$10),2)</f>
        <v>958.68</v>
      </c>
      <c r="I180" s="8"/>
      <c r="J180" s="4"/>
    </row>
    <row r="181" spans="1:10" x14ac:dyDescent="0.25">
      <c r="A181" s="730"/>
      <c r="B181" s="687"/>
      <c r="C181" s="451">
        <v>5724</v>
      </c>
      <c r="D181" s="450">
        <v>315</v>
      </c>
      <c r="E181" s="632">
        <v>271</v>
      </c>
      <c r="F181" s="633"/>
      <c r="G181" s="49">
        <v>948.88</v>
      </c>
      <c r="H181" s="337">
        <f t="shared" si="5"/>
        <v>948.88</v>
      </c>
      <c r="I181" s="8"/>
      <c r="J181" s="4"/>
    </row>
    <row r="182" spans="1:10" x14ac:dyDescent="0.25">
      <c r="A182" s="730"/>
      <c r="B182" s="747" t="s">
        <v>378</v>
      </c>
      <c r="C182" s="451">
        <v>5121</v>
      </c>
      <c r="D182" s="450">
        <v>340</v>
      </c>
      <c r="E182" s="632">
        <v>300</v>
      </c>
      <c r="F182" s="633"/>
      <c r="G182" s="49">
        <v>1458.88</v>
      </c>
      <c r="H182" s="337">
        <f t="shared" si="5"/>
        <v>1458.88</v>
      </c>
      <c r="I182" s="8"/>
      <c r="J182" s="3"/>
    </row>
    <row r="183" spans="1:10" x14ac:dyDescent="0.25">
      <c r="A183" s="730"/>
      <c r="B183" s="687"/>
      <c r="C183" s="451">
        <v>5725</v>
      </c>
      <c r="D183" s="450">
        <v>400</v>
      </c>
      <c r="E183" s="632">
        <v>343</v>
      </c>
      <c r="F183" s="633"/>
      <c r="G183" s="49">
        <v>2158.88</v>
      </c>
      <c r="H183" s="337">
        <f t="shared" si="5"/>
        <v>2158.88</v>
      </c>
      <c r="I183" s="8"/>
      <c r="J183" s="3"/>
    </row>
    <row r="184" spans="1:10" x14ac:dyDescent="0.25">
      <c r="A184" s="730"/>
      <c r="B184" s="687"/>
      <c r="C184" s="451">
        <v>5122</v>
      </c>
      <c r="D184" s="450">
        <v>460</v>
      </c>
      <c r="E184" s="632">
        <v>400</v>
      </c>
      <c r="F184" s="633"/>
      <c r="G184" s="49">
        <v>2408.88</v>
      </c>
      <c r="H184" s="337">
        <f t="shared" si="5"/>
        <v>2408.88</v>
      </c>
      <c r="I184" s="8"/>
      <c r="J184" s="3"/>
    </row>
    <row r="185" spans="1:10" x14ac:dyDescent="0.25">
      <c r="A185" s="730"/>
      <c r="B185" s="687"/>
      <c r="C185" s="451">
        <v>5726</v>
      </c>
      <c r="D185" s="450">
        <v>500</v>
      </c>
      <c r="E185" s="632">
        <v>427</v>
      </c>
      <c r="F185" s="633"/>
      <c r="G185" s="49">
        <v>3248.88</v>
      </c>
      <c r="H185" s="337">
        <f t="shared" si="5"/>
        <v>3248.88</v>
      </c>
      <c r="I185" s="8"/>
      <c r="J185" s="3"/>
    </row>
    <row r="186" spans="1:10" x14ac:dyDescent="0.25">
      <c r="A186" s="730"/>
      <c r="B186" s="687"/>
      <c r="C186" s="451">
        <v>5123</v>
      </c>
      <c r="D186" s="450">
        <v>575</v>
      </c>
      <c r="E186" s="632">
        <v>500</v>
      </c>
      <c r="F186" s="633"/>
      <c r="G186" s="49">
        <v>3458.28</v>
      </c>
      <c r="H186" s="337">
        <f t="shared" si="5"/>
        <v>3458.28</v>
      </c>
      <c r="I186" s="8"/>
      <c r="J186" s="3"/>
    </row>
    <row r="187" spans="1:10" x14ac:dyDescent="0.25">
      <c r="A187" s="730"/>
      <c r="B187" s="687"/>
      <c r="C187" s="451">
        <v>5126</v>
      </c>
      <c r="D187" s="450">
        <v>630</v>
      </c>
      <c r="E187" s="632">
        <v>535</v>
      </c>
      <c r="F187" s="633"/>
      <c r="G187" s="49">
        <v>3488.88</v>
      </c>
      <c r="H187" s="337">
        <f t="shared" si="5"/>
        <v>3488.88</v>
      </c>
      <c r="I187" s="8"/>
      <c r="J187" s="3"/>
    </row>
    <row r="188" spans="1:10" x14ac:dyDescent="0.25">
      <c r="A188" s="730"/>
      <c r="B188" s="687"/>
      <c r="C188" s="451">
        <v>5124</v>
      </c>
      <c r="D188" s="450">
        <v>695</v>
      </c>
      <c r="E188" s="632">
        <v>600</v>
      </c>
      <c r="F188" s="633"/>
      <c r="G188" s="49">
        <v>6418.78</v>
      </c>
      <c r="H188" s="337">
        <f t="shared" si="5"/>
        <v>6418.78</v>
      </c>
      <c r="I188" s="8"/>
      <c r="J188" s="3"/>
    </row>
    <row r="189" spans="1:10" x14ac:dyDescent="0.25">
      <c r="A189" s="731"/>
      <c r="B189" s="687"/>
      <c r="C189" s="449">
        <v>5127</v>
      </c>
      <c r="D189" s="448">
        <v>800</v>
      </c>
      <c r="E189" s="632">
        <v>687</v>
      </c>
      <c r="F189" s="633"/>
      <c r="G189" s="563">
        <v>6708.88</v>
      </c>
      <c r="H189" s="423">
        <f t="shared" si="5"/>
        <v>6708.88</v>
      </c>
      <c r="I189" s="8"/>
      <c r="J189" s="3"/>
    </row>
    <row r="190" spans="1:10" ht="15.75" thickBot="1" x14ac:dyDescent="0.3">
      <c r="A190" s="732"/>
      <c r="B190" s="748"/>
      <c r="C190" s="453">
        <v>5125</v>
      </c>
      <c r="D190" s="452">
        <v>923</v>
      </c>
      <c r="E190" s="660">
        <v>800</v>
      </c>
      <c r="F190" s="661"/>
      <c r="G190" s="564">
        <v>11008.88</v>
      </c>
      <c r="H190" s="338">
        <f t="shared" si="5"/>
        <v>11008.88</v>
      </c>
      <c r="I190" s="8"/>
      <c r="J190" s="3"/>
    </row>
    <row r="191" spans="1:10" ht="17.100000000000001" customHeight="1" thickBot="1" x14ac:dyDescent="0.3">
      <c r="A191" s="722" t="s">
        <v>20</v>
      </c>
      <c r="B191" s="723"/>
      <c r="C191" s="723"/>
      <c r="D191" s="723"/>
      <c r="E191" s="723"/>
      <c r="F191" s="723"/>
      <c r="G191" s="723"/>
      <c r="H191" s="724"/>
      <c r="I191" s="3"/>
      <c r="J191" s="4"/>
    </row>
    <row r="192" spans="1:10" ht="15.75" customHeight="1" x14ac:dyDescent="0.25">
      <c r="A192" s="718"/>
      <c r="B192" s="760" t="s">
        <v>74</v>
      </c>
      <c r="C192" s="129">
        <v>5570</v>
      </c>
      <c r="D192" s="157"/>
      <c r="E192" s="158" t="s">
        <v>47</v>
      </c>
      <c r="F192" s="159"/>
      <c r="G192" s="140">
        <v>26.48</v>
      </c>
      <c r="H192" s="117">
        <f t="shared" ref="H192:H234" si="9">ROUND((G192-G192/100*$E$10),2)</f>
        <v>26.48</v>
      </c>
      <c r="I192" s="3"/>
      <c r="J192" s="4"/>
    </row>
    <row r="193" spans="1:10" ht="15.75" customHeight="1" x14ac:dyDescent="0.25">
      <c r="A193" s="719"/>
      <c r="B193" s="761"/>
      <c r="C193" s="114">
        <v>5579</v>
      </c>
      <c r="D193" s="151"/>
      <c r="E193" s="152" t="s">
        <v>211</v>
      </c>
      <c r="F193" s="153"/>
      <c r="G193" s="141">
        <v>56.28</v>
      </c>
      <c r="H193" s="118">
        <f t="shared" si="9"/>
        <v>56.28</v>
      </c>
      <c r="I193" s="3"/>
      <c r="J193" s="4"/>
    </row>
    <row r="194" spans="1:10" x14ac:dyDescent="0.25">
      <c r="A194" s="719"/>
      <c r="B194" s="761"/>
      <c r="C194" s="114" t="s">
        <v>259</v>
      </c>
      <c r="D194" s="145"/>
      <c r="E194" s="146" t="s">
        <v>212</v>
      </c>
      <c r="F194" s="147"/>
      <c r="G194" s="141">
        <v>40.479999999999997</v>
      </c>
      <c r="H194" s="118">
        <f t="shared" si="9"/>
        <v>40.479999999999997</v>
      </c>
      <c r="I194" s="3"/>
      <c r="J194" s="4"/>
    </row>
    <row r="195" spans="1:10" x14ac:dyDescent="0.25">
      <c r="A195" s="719"/>
      <c r="B195" s="761"/>
      <c r="C195" s="114">
        <v>5571</v>
      </c>
      <c r="D195" s="300"/>
      <c r="E195" s="301" t="s">
        <v>3</v>
      </c>
      <c r="F195" s="302"/>
      <c r="G195" s="141">
        <v>52.98</v>
      </c>
      <c r="H195" s="118">
        <f t="shared" si="9"/>
        <v>52.98</v>
      </c>
      <c r="I195" s="3"/>
      <c r="J195" s="4"/>
    </row>
    <row r="196" spans="1:10" x14ac:dyDescent="0.25">
      <c r="A196" s="719"/>
      <c r="B196" s="761"/>
      <c r="C196" s="114">
        <v>5947</v>
      </c>
      <c r="D196" s="300"/>
      <c r="E196" s="301" t="s">
        <v>213</v>
      </c>
      <c r="F196" s="302"/>
      <c r="G196" s="141">
        <v>75.48</v>
      </c>
      <c r="H196" s="118">
        <f t="shared" si="9"/>
        <v>75.48</v>
      </c>
      <c r="I196" s="3"/>
      <c r="J196" s="4"/>
    </row>
    <row r="197" spans="1:10" x14ac:dyDescent="0.25">
      <c r="A197" s="719"/>
      <c r="B197" s="761"/>
      <c r="C197" s="114" t="s">
        <v>180</v>
      </c>
      <c r="D197" s="148"/>
      <c r="E197" s="143" t="s">
        <v>214</v>
      </c>
      <c r="F197" s="149"/>
      <c r="G197" s="141">
        <v>92.18</v>
      </c>
      <c r="H197" s="118">
        <f t="shared" si="9"/>
        <v>92.18</v>
      </c>
      <c r="I197" s="3"/>
      <c r="J197" s="4"/>
    </row>
    <row r="198" spans="1:10" x14ac:dyDescent="0.25">
      <c r="A198" s="719"/>
      <c r="B198" s="761"/>
      <c r="C198" s="400">
        <v>5932</v>
      </c>
      <c r="D198" s="348"/>
      <c r="E198" s="301" t="s">
        <v>350</v>
      </c>
      <c r="F198" s="445"/>
      <c r="G198" s="141">
        <v>189.18</v>
      </c>
      <c r="H198" s="118">
        <f t="shared" si="9"/>
        <v>189.18</v>
      </c>
      <c r="I198" s="3"/>
      <c r="J198" s="4"/>
    </row>
    <row r="199" spans="1:10" x14ac:dyDescent="0.25">
      <c r="A199" s="719"/>
      <c r="B199" s="761"/>
      <c r="C199" s="114">
        <v>5572</v>
      </c>
      <c r="D199" s="148"/>
      <c r="E199" s="143" t="s">
        <v>4</v>
      </c>
      <c r="F199" s="149"/>
      <c r="G199" s="141">
        <v>89.08</v>
      </c>
      <c r="H199" s="118">
        <f t="shared" si="9"/>
        <v>89.08</v>
      </c>
      <c r="I199" s="3"/>
      <c r="J199" s="4"/>
    </row>
    <row r="200" spans="1:10" x14ac:dyDescent="0.25">
      <c r="A200" s="719"/>
      <c r="B200" s="761"/>
      <c r="C200" s="114">
        <v>5960</v>
      </c>
      <c r="D200" s="151"/>
      <c r="E200" s="152" t="s">
        <v>215</v>
      </c>
      <c r="F200" s="153"/>
      <c r="G200" s="141">
        <v>146.97999999999999</v>
      </c>
      <c r="H200" s="118">
        <f t="shared" si="9"/>
        <v>146.97999999999999</v>
      </c>
      <c r="I200" s="3"/>
      <c r="J200" s="4"/>
    </row>
    <row r="201" spans="1:10" x14ac:dyDescent="0.25">
      <c r="A201" s="719"/>
      <c r="B201" s="761"/>
      <c r="C201" s="114">
        <v>5762</v>
      </c>
      <c r="D201" s="151"/>
      <c r="E201" s="152" t="s">
        <v>216</v>
      </c>
      <c r="F201" s="153"/>
      <c r="G201" s="141">
        <v>166.08</v>
      </c>
      <c r="H201" s="118">
        <f t="shared" si="9"/>
        <v>166.08</v>
      </c>
      <c r="I201" s="3"/>
      <c r="J201" s="4"/>
    </row>
    <row r="202" spans="1:10" x14ac:dyDescent="0.25">
      <c r="A202" s="719"/>
      <c r="B202" s="761"/>
      <c r="C202" s="114">
        <v>5953</v>
      </c>
      <c r="D202" s="148"/>
      <c r="E202" s="143" t="s">
        <v>217</v>
      </c>
      <c r="F202" s="149"/>
      <c r="G202" s="141">
        <v>260.48</v>
      </c>
      <c r="H202" s="118">
        <f t="shared" si="9"/>
        <v>260.48</v>
      </c>
      <c r="I202" s="3"/>
      <c r="J202" s="4"/>
    </row>
    <row r="203" spans="1:10" x14ac:dyDescent="0.25">
      <c r="A203" s="719"/>
      <c r="B203" s="761"/>
      <c r="C203" s="114">
        <v>5573</v>
      </c>
      <c r="D203" s="151"/>
      <c r="E203" s="152" t="s">
        <v>5</v>
      </c>
      <c r="F203" s="153"/>
      <c r="G203" s="141">
        <v>153.97999999999999</v>
      </c>
      <c r="H203" s="118">
        <f>ROUND((G203-G203/100*$E$10),2)</f>
        <v>153.97999999999999</v>
      </c>
      <c r="I203" s="3"/>
      <c r="J203" s="4"/>
    </row>
    <row r="204" spans="1:10" x14ac:dyDescent="0.25">
      <c r="A204" s="719"/>
      <c r="B204" s="761"/>
      <c r="C204" s="114" t="s">
        <v>283</v>
      </c>
      <c r="D204" s="148"/>
      <c r="E204" s="143" t="s">
        <v>218</v>
      </c>
      <c r="F204" s="149"/>
      <c r="G204" s="141">
        <v>231.08</v>
      </c>
      <c r="H204" s="118">
        <f t="shared" si="9"/>
        <v>231.08</v>
      </c>
      <c r="I204" s="3"/>
      <c r="J204" s="4"/>
    </row>
    <row r="205" spans="1:10" x14ac:dyDescent="0.25">
      <c r="A205" s="719"/>
      <c r="B205" s="761"/>
      <c r="C205" s="114">
        <v>5763</v>
      </c>
      <c r="D205" s="145"/>
      <c r="E205" s="146" t="s">
        <v>219</v>
      </c>
      <c r="F205" s="147"/>
      <c r="G205" s="141">
        <v>243.08</v>
      </c>
      <c r="H205" s="118">
        <f t="shared" si="9"/>
        <v>243.08</v>
      </c>
      <c r="I205" s="3"/>
      <c r="J205" s="4"/>
    </row>
    <row r="206" spans="1:10" x14ac:dyDescent="0.25">
      <c r="A206" s="719"/>
      <c r="B206" s="761"/>
      <c r="C206" s="400">
        <v>5933</v>
      </c>
      <c r="D206" s="145"/>
      <c r="E206" s="146" t="s">
        <v>285</v>
      </c>
      <c r="F206" s="147"/>
      <c r="G206" s="141">
        <v>281.88</v>
      </c>
      <c r="H206" s="118">
        <f t="shared" si="9"/>
        <v>281.88</v>
      </c>
      <c r="I206" s="3"/>
      <c r="J206" s="4"/>
    </row>
    <row r="207" spans="1:10" x14ac:dyDescent="0.25">
      <c r="A207" s="719"/>
      <c r="B207" s="761"/>
      <c r="C207" s="114">
        <v>5574</v>
      </c>
      <c r="D207" s="151"/>
      <c r="E207" s="152" t="s">
        <v>70</v>
      </c>
      <c r="F207" s="153"/>
      <c r="G207" s="141">
        <v>298.58</v>
      </c>
      <c r="H207" s="118">
        <f t="shared" si="9"/>
        <v>298.58</v>
      </c>
      <c r="I207" s="3"/>
      <c r="J207" s="4"/>
    </row>
    <row r="208" spans="1:10" x14ac:dyDescent="0.25">
      <c r="A208" s="719"/>
      <c r="B208" s="761"/>
      <c r="C208" s="114">
        <v>5956</v>
      </c>
      <c r="D208" s="148"/>
      <c r="E208" s="143" t="s">
        <v>220</v>
      </c>
      <c r="F208" s="149"/>
      <c r="G208" s="141">
        <v>570.78</v>
      </c>
      <c r="H208" s="118">
        <f t="shared" si="9"/>
        <v>570.78</v>
      </c>
      <c r="I208" s="3"/>
      <c r="J208" s="4"/>
    </row>
    <row r="209" spans="1:10" x14ac:dyDescent="0.25">
      <c r="A209" s="719"/>
      <c r="B209" s="761"/>
      <c r="C209" s="114" t="s">
        <v>181</v>
      </c>
      <c r="D209" s="145"/>
      <c r="E209" s="146" t="s">
        <v>221</v>
      </c>
      <c r="F209" s="147"/>
      <c r="G209" s="141">
        <v>464.28</v>
      </c>
      <c r="H209" s="118">
        <f t="shared" si="9"/>
        <v>464.28</v>
      </c>
      <c r="I209" s="3"/>
      <c r="J209" s="4"/>
    </row>
    <row r="210" spans="1:10" x14ac:dyDescent="0.25">
      <c r="A210" s="719"/>
      <c r="B210" s="761"/>
      <c r="C210" s="335">
        <v>5935</v>
      </c>
      <c r="D210" s="348"/>
      <c r="E210" s="641" t="s">
        <v>268</v>
      </c>
      <c r="F210" s="642"/>
      <c r="G210" s="141">
        <v>618.58000000000004</v>
      </c>
      <c r="H210" s="118">
        <f t="shared" si="9"/>
        <v>618.58000000000004</v>
      </c>
      <c r="I210" s="3"/>
      <c r="J210" s="4"/>
    </row>
    <row r="211" spans="1:10" x14ac:dyDescent="0.25">
      <c r="A211" s="719"/>
      <c r="B211" s="761"/>
      <c r="C211" s="114">
        <v>5810</v>
      </c>
      <c r="D211" s="148"/>
      <c r="E211" s="143" t="s">
        <v>36</v>
      </c>
      <c r="F211" s="149"/>
      <c r="G211" s="141">
        <v>448.58</v>
      </c>
      <c r="H211" s="118">
        <f t="shared" si="9"/>
        <v>448.58</v>
      </c>
      <c r="I211" s="3"/>
      <c r="J211" s="4"/>
    </row>
    <row r="212" spans="1:10" x14ac:dyDescent="0.25">
      <c r="A212" s="719"/>
      <c r="B212" s="761"/>
      <c r="C212" s="400">
        <v>5575</v>
      </c>
      <c r="D212" s="151"/>
      <c r="E212" s="154" t="s">
        <v>8</v>
      </c>
      <c r="F212" s="155"/>
      <c r="G212" s="141">
        <v>658.78</v>
      </c>
      <c r="H212" s="118">
        <f t="shared" ref="H212" si="10">ROUND((G212-G212/100*$E$10),2)</f>
        <v>658.78</v>
      </c>
      <c r="I212" s="3"/>
      <c r="J212" s="4"/>
    </row>
    <row r="213" spans="1:10" x14ac:dyDescent="0.25">
      <c r="A213" s="719"/>
      <c r="B213" s="761"/>
      <c r="C213" s="114" t="s">
        <v>374</v>
      </c>
      <c r="D213" s="151"/>
      <c r="E213" s="154" t="s">
        <v>222</v>
      </c>
      <c r="F213" s="155"/>
      <c r="G213" s="141">
        <v>683.68</v>
      </c>
      <c r="H213" s="118">
        <f t="shared" si="9"/>
        <v>683.68</v>
      </c>
      <c r="I213" s="3"/>
      <c r="J213" s="4"/>
    </row>
    <row r="214" spans="1:10" x14ac:dyDescent="0.25">
      <c r="A214" s="719"/>
      <c r="B214" s="761"/>
      <c r="C214" s="114">
        <v>5765</v>
      </c>
      <c r="D214" s="148"/>
      <c r="E214" s="144" t="s">
        <v>223</v>
      </c>
      <c r="F214" s="150"/>
      <c r="G214" s="141">
        <v>770.88</v>
      </c>
      <c r="H214" s="118">
        <f t="shared" si="9"/>
        <v>770.88</v>
      </c>
      <c r="I214" s="3"/>
      <c r="J214" s="4"/>
    </row>
    <row r="215" spans="1:10" x14ac:dyDescent="0.25">
      <c r="A215" s="719"/>
      <c r="B215" s="761"/>
      <c r="C215" s="114">
        <v>5946</v>
      </c>
      <c r="D215" s="151"/>
      <c r="E215" s="154" t="s">
        <v>224</v>
      </c>
      <c r="F215" s="155"/>
      <c r="G215" s="141">
        <v>716.48</v>
      </c>
      <c r="H215" s="118">
        <f t="shared" si="9"/>
        <v>716.48</v>
      </c>
      <c r="I215" s="3"/>
      <c r="J215" s="4"/>
    </row>
    <row r="216" spans="1:10" x14ac:dyDescent="0.25">
      <c r="A216" s="719"/>
      <c r="B216" s="761"/>
      <c r="C216" s="114">
        <v>5576</v>
      </c>
      <c r="D216" s="148"/>
      <c r="E216" s="144" t="s">
        <v>17</v>
      </c>
      <c r="F216" s="150"/>
      <c r="G216" s="141">
        <v>1238.68</v>
      </c>
      <c r="H216" s="118">
        <f t="shared" si="9"/>
        <v>1238.68</v>
      </c>
      <c r="I216" s="3"/>
      <c r="J216" s="4"/>
    </row>
    <row r="217" spans="1:10" x14ac:dyDescent="0.25">
      <c r="A217" s="719"/>
      <c r="B217" s="761"/>
      <c r="C217" s="114">
        <v>5577</v>
      </c>
      <c r="D217" s="151"/>
      <c r="E217" s="154" t="s">
        <v>284</v>
      </c>
      <c r="F217" s="155"/>
      <c r="G217" s="141">
        <v>1298.8800000000001</v>
      </c>
      <c r="H217" s="118">
        <f t="shared" si="9"/>
        <v>1298.8800000000001</v>
      </c>
      <c r="I217" s="3"/>
      <c r="J217" s="4"/>
    </row>
    <row r="218" spans="1:10" x14ac:dyDescent="0.25">
      <c r="A218" s="719"/>
      <c r="B218" s="761"/>
      <c r="C218" s="114">
        <v>5766</v>
      </c>
      <c r="D218" s="151"/>
      <c r="E218" s="154" t="s">
        <v>380</v>
      </c>
      <c r="F218" s="155"/>
      <c r="G218" s="141">
        <v>1988.08</v>
      </c>
      <c r="H218" s="118">
        <f t="shared" si="9"/>
        <v>1988.08</v>
      </c>
      <c r="I218" s="3"/>
      <c r="J218" s="4"/>
    </row>
    <row r="219" spans="1:10" x14ac:dyDescent="0.25">
      <c r="A219" s="719"/>
      <c r="B219" s="761"/>
      <c r="C219" s="400">
        <v>5934</v>
      </c>
      <c r="D219" s="151"/>
      <c r="E219" s="154" t="s">
        <v>381</v>
      </c>
      <c r="F219" s="155"/>
      <c r="G219" s="141">
        <v>2108.88</v>
      </c>
      <c r="H219" s="118">
        <f t="shared" ref="H219" si="11">ROUND((G219-G219/100*$E$10),2)</f>
        <v>2108.88</v>
      </c>
      <c r="I219" s="3"/>
      <c r="J219" s="4"/>
    </row>
    <row r="220" spans="1:10" x14ac:dyDescent="0.25">
      <c r="A220" s="719"/>
      <c r="B220" s="761"/>
      <c r="C220" s="114">
        <v>5811</v>
      </c>
      <c r="D220" s="156"/>
      <c r="E220" s="144" t="s">
        <v>48</v>
      </c>
      <c r="F220" s="150"/>
      <c r="G220" s="141">
        <v>1988.08</v>
      </c>
      <c r="H220" s="118">
        <f t="shared" si="9"/>
        <v>1988.08</v>
      </c>
      <c r="I220" s="3"/>
      <c r="J220" s="4"/>
    </row>
    <row r="221" spans="1:10" x14ac:dyDescent="0.25">
      <c r="A221" s="719"/>
      <c r="B221" s="761"/>
      <c r="C221" s="114">
        <v>5578</v>
      </c>
      <c r="D221" s="151"/>
      <c r="E221" s="154" t="s">
        <v>225</v>
      </c>
      <c r="F221" s="155"/>
      <c r="G221" s="141">
        <v>2008.88</v>
      </c>
      <c r="H221" s="118">
        <f t="shared" si="9"/>
        <v>2008.88</v>
      </c>
      <c r="I221" s="3"/>
      <c r="J221" s="4"/>
    </row>
    <row r="222" spans="1:10" x14ac:dyDescent="0.25">
      <c r="A222" s="719"/>
      <c r="B222" s="761"/>
      <c r="C222" s="400">
        <v>5767</v>
      </c>
      <c r="D222" s="481"/>
      <c r="E222" s="482" t="s">
        <v>382</v>
      </c>
      <c r="F222" s="483"/>
      <c r="G222" s="141">
        <v>2282.6799999999998</v>
      </c>
      <c r="H222" s="118">
        <f t="shared" ref="H222" si="12">ROUND((G222-G222/100*$E$10),2)</f>
        <v>2282.6799999999998</v>
      </c>
      <c r="I222" s="3"/>
      <c r="J222" s="4"/>
    </row>
    <row r="223" spans="1:10" x14ac:dyDescent="0.25">
      <c r="A223" s="719"/>
      <c r="B223" s="761"/>
      <c r="C223" s="114">
        <v>5957</v>
      </c>
      <c r="D223" s="148"/>
      <c r="E223" s="144" t="s">
        <v>383</v>
      </c>
      <c r="F223" s="150"/>
      <c r="G223" s="141">
        <v>2198.88</v>
      </c>
      <c r="H223" s="118">
        <f t="shared" si="9"/>
        <v>2198.88</v>
      </c>
      <c r="I223" s="3"/>
      <c r="J223" s="4"/>
    </row>
    <row r="224" spans="1:10" x14ac:dyDescent="0.25">
      <c r="A224" s="719"/>
      <c r="B224" s="761"/>
      <c r="C224" s="400">
        <v>5812</v>
      </c>
      <c r="D224" s="456"/>
      <c r="E224" s="457" t="s">
        <v>33</v>
      </c>
      <c r="F224" s="458"/>
      <c r="G224" s="141">
        <v>3088.48</v>
      </c>
      <c r="H224" s="118">
        <f t="shared" ref="H224" si="13">ROUND((G224-G224/100*$E$10),2)</f>
        <v>3088.48</v>
      </c>
      <c r="I224" s="3"/>
      <c r="J224" s="4"/>
    </row>
    <row r="225" spans="1:10" x14ac:dyDescent="0.25">
      <c r="A225" s="719"/>
      <c r="B225" s="761"/>
      <c r="C225" s="114">
        <v>5938</v>
      </c>
      <c r="D225" s="456"/>
      <c r="E225" s="457" t="s">
        <v>384</v>
      </c>
      <c r="F225" s="458"/>
      <c r="G225" s="141">
        <v>2998.18</v>
      </c>
      <c r="H225" s="118">
        <f t="shared" si="9"/>
        <v>2998.18</v>
      </c>
      <c r="I225" s="3"/>
      <c r="J225" s="4"/>
    </row>
    <row r="226" spans="1:10" x14ac:dyDescent="0.25">
      <c r="A226" s="719"/>
      <c r="B226" s="761"/>
      <c r="C226" s="114">
        <v>5768</v>
      </c>
      <c r="D226" s="484"/>
      <c r="E226" s="485" t="s">
        <v>385</v>
      </c>
      <c r="F226" s="486"/>
      <c r="G226" s="141">
        <v>4384.38</v>
      </c>
      <c r="H226" s="118">
        <f t="shared" si="9"/>
        <v>4384.38</v>
      </c>
      <c r="I226" s="3"/>
      <c r="J226" s="4"/>
    </row>
    <row r="227" spans="1:10" x14ac:dyDescent="0.25">
      <c r="A227" s="719"/>
      <c r="B227" s="761"/>
      <c r="C227" s="400">
        <v>5939</v>
      </c>
      <c r="D227" s="459"/>
      <c r="E227" s="460" t="s">
        <v>386</v>
      </c>
      <c r="F227" s="461"/>
      <c r="G227" s="141">
        <v>3930.18</v>
      </c>
      <c r="H227" s="118">
        <f t="shared" ref="H227" si="14">ROUND((G227-G227/100*$E$10),2)</f>
        <v>3930.18</v>
      </c>
      <c r="I227" s="3"/>
      <c r="J227" s="4"/>
    </row>
    <row r="228" spans="1:10" x14ac:dyDescent="0.25">
      <c r="A228" s="719"/>
      <c r="B228" s="761"/>
      <c r="C228" s="114">
        <v>5949</v>
      </c>
      <c r="D228" s="456"/>
      <c r="E228" s="462" t="s">
        <v>226</v>
      </c>
      <c r="F228" s="463"/>
      <c r="G228" s="141">
        <v>6008.18</v>
      </c>
      <c r="H228" s="118">
        <f t="shared" si="9"/>
        <v>6008.18</v>
      </c>
      <c r="I228" s="3"/>
      <c r="J228" s="4"/>
    </row>
    <row r="229" spans="1:10" x14ac:dyDescent="0.25">
      <c r="A229" s="720"/>
      <c r="B229" s="762"/>
      <c r="C229" s="127">
        <v>5813</v>
      </c>
      <c r="D229" s="459"/>
      <c r="E229" s="464" t="s">
        <v>61</v>
      </c>
      <c r="F229" s="465"/>
      <c r="G229" s="141">
        <v>6480.28</v>
      </c>
      <c r="H229" s="118">
        <f t="shared" si="9"/>
        <v>6480.28</v>
      </c>
      <c r="I229" s="3"/>
      <c r="J229" s="4"/>
    </row>
    <row r="230" spans="1:10" ht="15.75" thickBot="1" x14ac:dyDescent="0.3">
      <c r="A230" s="721"/>
      <c r="B230" s="763"/>
      <c r="C230" s="132" t="s">
        <v>376</v>
      </c>
      <c r="D230" s="466"/>
      <c r="E230" s="467" t="s">
        <v>375</v>
      </c>
      <c r="F230" s="468"/>
      <c r="G230" s="142">
        <v>10388.879999999999</v>
      </c>
      <c r="H230" s="121">
        <f t="shared" si="9"/>
        <v>10388.879999999999</v>
      </c>
    </row>
    <row r="231" spans="1:10" ht="22.5" customHeight="1" x14ac:dyDescent="0.25">
      <c r="A231" s="755"/>
      <c r="B231" s="764" t="s">
        <v>179</v>
      </c>
      <c r="C231" s="161">
        <v>5815</v>
      </c>
      <c r="D231" s="157"/>
      <c r="E231" s="635" t="s">
        <v>48</v>
      </c>
      <c r="F231" s="636"/>
      <c r="G231" s="162">
        <v>2180.38</v>
      </c>
      <c r="H231" s="117">
        <f t="shared" si="9"/>
        <v>2180.38</v>
      </c>
    </row>
    <row r="232" spans="1:10" ht="22.5" customHeight="1" x14ac:dyDescent="0.25">
      <c r="A232" s="756"/>
      <c r="B232" s="765"/>
      <c r="C232" s="89">
        <v>5816</v>
      </c>
      <c r="D232" s="151"/>
      <c r="E232" s="637" t="s">
        <v>33</v>
      </c>
      <c r="F232" s="638"/>
      <c r="G232" s="160">
        <v>4082.48</v>
      </c>
      <c r="H232" s="118">
        <f t="shared" si="9"/>
        <v>4082.48</v>
      </c>
    </row>
    <row r="233" spans="1:10" ht="22.5" customHeight="1" x14ac:dyDescent="0.25">
      <c r="A233" s="756"/>
      <c r="B233" s="765"/>
      <c r="C233" s="89">
        <v>5817</v>
      </c>
      <c r="D233" s="151"/>
      <c r="E233" s="637" t="s">
        <v>61</v>
      </c>
      <c r="F233" s="638"/>
      <c r="G233" s="160">
        <v>7748.88</v>
      </c>
      <c r="H233" s="118">
        <f t="shared" si="9"/>
        <v>7748.88</v>
      </c>
    </row>
    <row r="234" spans="1:10" ht="26.25" customHeight="1" thickBot="1" x14ac:dyDescent="0.3">
      <c r="A234" s="757"/>
      <c r="B234" s="766"/>
      <c r="C234" s="119">
        <v>5818</v>
      </c>
      <c r="D234" s="163"/>
      <c r="E234" s="644" t="s">
        <v>62</v>
      </c>
      <c r="F234" s="645"/>
      <c r="G234" s="120">
        <v>11091.28</v>
      </c>
      <c r="H234" s="121">
        <f t="shared" si="9"/>
        <v>11091.28</v>
      </c>
    </row>
    <row r="235" spans="1:10" ht="15.75" thickBot="1" x14ac:dyDescent="0.3">
      <c r="A235" s="749" t="s">
        <v>96</v>
      </c>
      <c r="B235" s="750"/>
      <c r="C235" s="750"/>
      <c r="D235" s="750"/>
      <c r="E235" s="750"/>
      <c r="F235" s="750"/>
      <c r="G235" s="750"/>
      <c r="H235" s="751"/>
    </row>
    <row r="236" spans="1:10" x14ac:dyDescent="0.25">
      <c r="C236" s="1"/>
      <c r="D236" s="23"/>
      <c r="E236" s="23"/>
      <c r="F236" s="23"/>
    </row>
    <row r="237" spans="1:10" x14ac:dyDescent="0.25">
      <c r="D237" s="23"/>
      <c r="E237" s="23"/>
      <c r="F237" s="23"/>
    </row>
  </sheetData>
  <sheetProtection password="CF7A" sheet="1" objects="1" scenarios="1" sort="0" autoFilter="0" pivotTables="0"/>
  <mergeCells count="227">
    <mergeCell ref="A1:F1"/>
    <mergeCell ref="B182:B190"/>
    <mergeCell ref="E180:F180"/>
    <mergeCell ref="A235:H235"/>
    <mergeCell ref="A78:A89"/>
    <mergeCell ref="A66:A77"/>
    <mergeCell ref="A231:A234"/>
    <mergeCell ref="A102:A113"/>
    <mergeCell ref="B126:B137"/>
    <mergeCell ref="B138:B157"/>
    <mergeCell ref="B192:B230"/>
    <mergeCell ref="B231:B234"/>
    <mergeCell ref="B66:B77"/>
    <mergeCell ref="B78:B89"/>
    <mergeCell ref="B90:B101"/>
    <mergeCell ref="B102:B113"/>
    <mergeCell ref="B114:B125"/>
    <mergeCell ref="A90:A101"/>
    <mergeCell ref="E168:F168"/>
    <mergeCell ref="E170:F170"/>
    <mergeCell ref="E172:F172"/>
    <mergeCell ref="E167:F167"/>
    <mergeCell ref="E169:F169"/>
    <mergeCell ref="E171:F171"/>
    <mergeCell ref="E159:F159"/>
    <mergeCell ref="A158:A173"/>
    <mergeCell ref="B12:B14"/>
    <mergeCell ref="A15:H15"/>
    <mergeCell ref="B158:B173"/>
    <mergeCell ref="A192:A230"/>
    <mergeCell ref="A191:H191"/>
    <mergeCell ref="E166:F166"/>
    <mergeCell ref="E164:F164"/>
    <mergeCell ref="E162:F162"/>
    <mergeCell ref="E160:F160"/>
    <mergeCell ref="E158:F158"/>
    <mergeCell ref="E157:F157"/>
    <mergeCell ref="E156:F156"/>
    <mergeCell ref="A138:A157"/>
    <mergeCell ref="E188:F188"/>
    <mergeCell ref="E186:F186"/>
    <mergeCell ref="E184:F184"/>
    <mergeCell ref="A174:A190"/>
    <mergeCell ref="E12:F14"/>
    <mergeCell ref="A126:A137"/>
    <mergeCell ref="A12:A14"/>
    <mergeCell ref="A32:A51"/>
    <mergeCell ref="C12:C14"/>
    <mergeCell ref="B174:B181"/>
    <mergeCell ref="B16:B30"/>
    <mergeCell ref="B32:B51"/>
    <mergeCell ref="B54:B65"/>
    <mergeCell ref="D12:D14"/>
    <mergeCell ref="A16:A30"/>
    <mergeCell ref="E144:F144"/>
    <mergeCell ref="E137:F137"/>
    <mergeCell ref="E136:F136"/>
    <mergeCell ref="E135:F135"/>
    <mergeCell ref="E134:F134"/>
    <mergeCell ref="E133:F133"/>
    <mergeCell ref="E85:F85"/>
    <mergeCell ref="E86:F86"/>
    <mergeCell ref="A31:H31"/>
    <mergeCell ref="A53:H53"/>
    <mergeCell ref="H12:H14"/>
    <mergeCell ref="A52:H52"/>
    <mergeCell ref="A54:A65"/>
    <mergeCell ref="E132:F132"/>
    <mergeCell ref="E131:F131"/>
    <mergeCell ref="E130:F130"/>
    <mergeCell ref="E129:F129"/>
    <mergeCell ref="E128:F128"/>
    <mergeCell ref="E127:F127"/>
    <mergeCell ref="E126:F126"/>
    <mergeCell ref="E108:F108"/>
    <mergeCell ref="E9:F9"/>
    <mergeCell ref="E10:F10"/>
    <mergeCell ref="E190:F190"/>
    <mergeCell ref="E155:F155"/>
    <mergeCell ref="E154:F154"/>
    <mergeCell ref="E153:F153"/>
    <mergeCell ref="E152:F152"/>
    <mergeCell ref="E151:F151"/>
    <mergeCell ref="E150:F150"/>
    <mergeCell ref="E149:F149"/>
    <mergeCell ref="E148:F148"/>
    <mergeCell ref="E87:F87"/>
    <mergeCell ref="E88:F88"/>
    <mergeCell ref="E89:F89"/>
    <mergeCell ref="E66:F66"/>
    <mergeCell ref="E147:F147"/>
    <mergeCell ref="E146:F146"/>
    <mergeCell ref="E145:F145"/>
    <mergeCell ref="E138:F138"/>
    <mergeCell ref="E139:F139"/>
    <mergeCell ref="E140:F140"/>
    <mergeCell ref="E141:F141"/>
    <mergeCell ref="E142:F142"/>
    <mergeCell ref="E143:F143"/>
    <mergeCell ref="A9:C10"/>
    <mergeCell ref="B2:H2"/>
    <mergeCell ref="D3:F3"/>
    <mergeCell ref="B6:C6"/>
    <mergeCell ref="B7:H7"/>
    <mergeCell ref="A114:A125"/>
    <mergeCell ref="G12:G14"/>
    <mergeCell ref="E67:F67"/>
    <mergeCell ref="E68:F68"/>
    <mergeCell ref="E69:F69"/>
    <mergeCell ref="E70:F70"/>
    <mergeCell ref="E71:F71"/>
    <mergeCell ref="E72:F72"/>
    <mergeCell ref="E73:F73"/>
    <mergeCell ref="E74:F74"/>
    <mergeCell ref="E78:F78"/>
    <mergeCell ref="E79:F79"/>
    <mergeCell ref="E80:F80"/>
    <mergeCell ref="E81:F81"/>
    <mergeCell ref="E82:F82"/>
    <mergeCell ref="E83:F83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23:F123"/>
    <mergeCell ref="E124:F124"/>
    <mergeCell ref="E109:F109"/>
    <mergeCell ref="E116:F116"/>
    <mergeCell ref="E117:F117"/>
    <mergeCell ref="E118:F118"/>
    <mergeCell ref="E119:F119"/>
    <mergeCell ref="E120:F120"/>
    <mergeCell ref="E121:F121"/>
    <mergeCell ref="E122:F122"/>
    <mergeCell ref="E114:F114"/>
    <mergeCell ref="E115:F115"/>
    <mergeCell ref="E92:F92"/>
    <mergeCell ref="E93:F93"/>
    <mergeCell ref="E94:F94"/>
    <mergeCell ref="E95:F95"/>
    <mergeCell ref="E96:F96"/>
    <mergeCell ref="E97:F97"/>
    <mergeCell ref="E98:F98"/>
    <mergeCell ref="E44:F44"/>
    <mergeCell ref="E45:F45"/>
    <mergeCell ref="E46:F46"/>
    <mergeCell ref="E47:F47"/>
    <mergeCell ref="E48:F48"/>
    <mergeCell ref="E84:F84"/>
    <mergeCell ref="E90:F90"/>
    <mergeCell ref="E91:F91"/>
    <mergeCell ref="E25:F25"/>
    <mergeCell ref="E26:F26"/>
    <mergeCell ref="E27:F27"/>
    <mergeCell ref="E28:F28"/>
    <mergeCell ref="E29:F29"/>
    <mergeCell ref="E30:F30"/>
    <mergeCell ref="E41:F41"/>
    <mergeCell ref="E42:F42"/>
    <mergeCell ref="E43:F43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34:F234"/>
    <mergeCell ref="E49:F49"/>
    <mergeCell ref="E50:F50"/>
    <mergeCell ref="E51:F51"/>
    <mergeCell ref="E110:F110"/>
    <mergeCell ref="E76:F76"/>
    <mergeCell ref="E77:F77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75:F75"/>
    <mergeCell ref="E125:F125"/>
    <mergeCell ref="E111:F111"/>
    <mergeCell ref="E112:F112"/>
    <mergeCell ref="E113:F113"/>
    <mergeCell ref="E177:F177"/>
    <mergeCell ref="E161:F161"/>
    <mergeCell ref="E163:F163"/>
    <mergeCell ref="E189:F189"/>
    <mergeCell ref="E183:F183"/>
    <mergeCell ref="E185:F185"/>
    <mergeCell ref="E231:F231"/>
    <mergeCell ref="E232:F232"/>
    <mergeCell ref="E233:F233"/>
    <mergeCell ref="E182:F182"/>
    <mergeCell ref="E181:F181"/>
    <mergeCell ref="E179:F179"/>
    <mergeCell ref="E178:F178"/>
    <mergeCell ref="E176:F176"/>
    <mergeCell ref="E174:F174"/>
    <mergeCell ref="E187:F187"/>
    <mergeCell ref="E210:F210"/>
    <mergeCell ref="E173:F173"/>
    <mergeCell ref="E175:F175"/>
    <mergeCell ref="E165:F165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>
      <selection activeCell="D10" sqref="D10"/>
    </sheetView>
  </sheetViews>
  <sheetFormatPr defaultRowHeight="14.25" x14ac:dyDescent="0.2"/>
  <cols>
    <col min="1" max="1" width="35.7109375" style="183" customWidth="1"/>
    <col min="2" max="2" width="39.7109375" style="183" customWidth="1"/>
    <col min="3" max="3" width="13.7109375" style="183" customWidth="1"/>
    <col min="4" max="5" width="16.7109375" style="183" customWidth="1"/>
    <col min="6" max="7" width="15.7109375" style="183" customWidth="1"/>
    <col min="8" max="8" width="14.85546875" style="183" customWidth="1"/>
    <col min="9" max="9" width="5.42578125" style="183" customWidth="1"/>
    <col min="10" max="16384" width="9.140625" style="183"/>
  </cols>
  <sheetData>
    <row r="1" spans="1:9" s="24" customFormat="1" ht="18.95" customHeight="1" x14ac:dyDescent="0.25">
      <c r="A1" s="620" t="str">
        <f>'Двухс.гофрир.трубы из ПЭ'!$A$1:$F$1</f>
        <v xml:space="preserve">  Прайс-лист на продукцию. Системы наружной канализации</v>
      </c>
      <c r="B1" s="621"/>
      <c r="C1" s="621"/>
      <c r="D1" s="621"/>
      <c r="E1" s="621"/>
      <c r="F1" s="73"/>
      <c r="G1" s="74">
        <f>Содержание!G1</f>
        <v>44713</v>
      </c>
    </row>
    <row r="2" spans="1:9" s="24" customFormat="1" ht="26.1" customHeight="1" x14ac:dyDescent="0.2">
      <c r="A2" s="25"/>
      <c r="B2" s="622"/>
      <c r="C2" s="622"/>
      <c r="D2" s="622"/>
      <c r="E2" s="622"/>
      <c r="F2" s="622"/>
      <c r="G2" s="623"/>
      <c r="H2" s="55" t="s">
        <v>0</v>
      </c>
    </row>
    <row r="3" spans="1:9" s="24" customFormat="1" ht="45" customHeight="1" x14ac:dyDescent="0.3">
      <c r="A3" s="25"/>
      <c r="B3" s="27"/>
      <c r="C3" s="27"/>
      <c r="D3" s="624" t="s">
        <v>78</v>
      </c>
      <c r="E3" s="624"/>
      <c r="F3" s="28"/>
      <c r="G3" s="29"/>
    </row>
    <row r="4" spans="1:9" s="24" customFormat="1" ht="24.95" customHeight="1" x14ac:dyDescent="0.25">
      <c r="A4" s="25"/>
      <c r="B4" s="27"/>
      <c r="C4" s="30"/>
      <c r="D4" s="31"/>
      <c r="E4" s="28"/>
      <c r="F4" s="28"/>
      <c r="G4" s="29"/>
    </row>
    <row r="5" spans="1:9" s="24" customFormat="1" ht="26.1" customHeight="1" x14ac:dyDescent="0.25">
      <c r="A5" s="25"/>
      <c r="B5" s="27"/>
      <c r="C5" s="32"/>
      <c r="D5" s="33" t="s">
        <v>79</v>
      </c>
      <c r="E5" s="28"/>
      <c r="F5" s="176" t="s">
        <v>83</v>
      </c>
      <c r="G5" s="110" t="s">
        <v>80</v>
      </c>
    </row>
    <row r="6" spans="1:9" s="24" customFormat="1" ht="21" customHeight="1" x14ac:dyDescent="0.25">
      <c r="A6" s="25"/>
      <c r="B6" s="625"/>
      <c r="C6" s="625"/>
      <c r="D6" s="188" t="s">
        <v>81</v>
      </c>
      <c r="E6" s="28"/>
      <c r="F6" s="28"/>
      <c r="G6" s="29"/>
    </row>
    <row r="7" spans="1:9" s="24" customFormat="1" ht="20.100000000000001" customHeight="1" x14ac:dyDescent="0.25">
      <c r="A7" s="34"/>
      <c r="B7" s="626"/>
      <c r="C7" s="626"/>
      <c r="D7" s="626"/>
      <c r="E7" s="627"/>
      <c r="F7" s="627"/>
      <c r="G7" s="628"/>
    </row>
    <row r="8" spans="1:9" s="181" customFormat="1" ht="9" customHeight="1" thickBot="1" x14ac:dyDescent="0.25">
      <c r="A8" s="177"/>
      <c r="B8" s="177"/>
      <c r="C8" s="178"/>
      <c r="D8" s="178"/>
      <c r="E8" s="179"/>
      <c r="F8" s="178"/>
      <c r="G8" s="178"/>
      <c r="H8" s="180"/>
    </row>
    <row r="9" spans="1:9" s="181" customFormat="1" ht="26.1" customHeight="1" x14ac:dyDescent="0.2">
      <c r="A9" s="770" t="s">
        <v>82</v>
      </c>
      <c r="B9" s="771"/>
      <c r="C9" s="771"/>
      <c r="D9" s="52" t="s">
        <v>84</v>
      </c>
      <c r="E9" s="51" t="s">
        <v>85</v>
      </c>
      <c r="F9" s="178"/>
      <c r="G9" s="182"/>
    </row>
    <row r="10" spans="1:9" s="181" customFormat="1" ht="26.1" customHeight="1" thickBot="1" x14ac:dyDescent="0.25">
      <c r="A10" s="772"/>
      <c r="B10" s="773"/>
      <c r="C10" s="773"/>
      <c r="D10" s="293">
        <v>0</v>
      </c>
      <c r="E10" s="294">
        <v>0</v>
      </c>
      <c r="F10" s="178"/>
      <c r="G10" s="182"/>
    </row>
    <row r="11" spans="1:9" s="181" customFormat="1" ht="9" customHeight="1" thickBot="1" x14ac:dyDescent="0.25">
      <c r="A11" s="177"/>
      <c r="B11" s="177"/>
      <c r="C11" s="178"/>
      <c r="D11" s="178"/>
      <c r="E11" s="178"/>
      <c r="F11" s="178"/>
      <c r="G11" s="178"/>
      <c r="H11" s="180"/>
    </row>
    <row r="12" spans="1:9" ht="15" customHeight="1" x14ac:dyDescent="0.2">
      <c r="A12" s="739" t="s">
        <v>90</v>
      </c>
      <c r="B12" s="713" t="s">
        <v>91</v>
      </c>
      <c r="C12" s="713" t="s">
        <v>93</v>
      </c>
      <c r="D12" s="672" t="s">
        <v>1</v>
      </c>
      <c r="E12" s="672" t="s">
        <v>2</v>
      </c>
      <c r="F12" s="672" t="s">
        <v>391</v>
      </c>
      <c r="G12" s="700" t="s">
        <v>393</v>
      </c>
    </row>
    <row r="13" spans="1:9" ht="15" customHeight="1" x14ac:dyDescent="0.2">
      <c r="A13" s="740"/>
      <c r="B13" s="714"/>
      <c r="C13" s="745"/>
      <c r="D13" s="673"/>
      <c r="E13" s="673"/>
      <c r="F13" s="673"/>
      <c r="G13" s="701"/>
    </row>
    <row r="14" spans="1:9" ht="15" customHeight="1" thickBot="1" x14ac:dyDescent="0.25">
      <c r="A14" s="741"/>
      <c r="B14" s="715"/>
      <c r="C14" s="746"/>
      <c r="D14" s="674"/>
      <c r="E14" s="674"/>
      <c r="F14" s="674"/>
      <c r="G14" s="702"/>
      <c r="H14" s="184"/>
      <c r="I14" s="184"/>
    </row>
    <row r="15" spans="1:9" ht="17.100000000000001" customHeight="1" thickBot="1" x14ac:dyDescent="0.25">
      <c r="A15" s="776" t="s">
        <v>43</v>
      </c>
      <c r="B15" s="777"/>
      <c r="C15" s="777"/>
      <c r="D15" s="777"/>
      <c r="E15" s="777"/>
      <c r="F15" s="777"/>
      <c r="G15" s="778"/>
      <c r="I15" s="185"/>
    </row>
    <row r="16" spans="1:9" ht="93" customHeight="1" thickBot="1" x14ac:dyDescent="0.25">
      <c r="A16" s="321"/>
      <c r="B16" s="174" t="s">
        <v>176</v>
      </c>
      <c r="C16" s="94">
        <v>5828</v>
      </c>
      <c r="D16" s="95">
        <v>368</v>
      </c>
      <c r="E16" s="96">
        <v>315</v>
      </c>
      <c r="F16" s="565">
        <v>1988.38</v>
      </c>
      <c r="G16" s="164">
        <f>ROUND((F16-F16/100*$D$10),2)</f>
        <v>1988.38</v>
      </c>
      <c r="H16" s="181"/>
      <c r="I16" s="186"/>
    </row>
    <row r="17" spans="1:7" ht="93" customHeight="1" thickBot="1" x14ac:dyDescent="0.25">
      <c r="A17" s="322"/>
      <c r="B17" s="175" t="s">
        <v>177</v>
      </c>
      <c r="C17" s="165">
        <v>5948</v>
      </c>
      <c r="D17" s="166">
        <v>368</v>
      </c>
      <c r="E17" s="167">
        <v>315</v>
      </c>
      <c r="F17" s="566">
        <v>2058.48</v>
      </c>
      <c r="G17" s="168">
        <f>ROUND((F17-F17/100*$D$10),2)</f>
        <v>2058.48</v>
      </c>
    </row>
    <row r="18" spans="1:7" ht="17.100000000000001" customHeight="1" thickBot="1" x14ac:dyDescent="0.25">
      <c r="A18" s="779" t="s">
        <v>20</v>
      </c>
      <c r="B18" s="780"/>
      <c r="C18" s="780"/>
      <c r="D18" s="780"/>
      <c r="E18" s="780"/>
      <c r="F18" s="780"/>
      <c r="G18" s="781"/>
    </row>
    <row r="19" spans="1:7" ht="86.25" customHeight="1" thickBot="1" x14ac:dyDescent="0.3">
      <c r="A19" s="169"/>
      <c r="B19" s="170" t="s">
        <v>227</v>
      </c>
      <c r="C19" s="171">
        <v>5810</v>
      </c>
      <c r="D19" s="774" t="s">
        <v>228</v>
      </c>
      <c r="E19" s="775"/>
      <c r="F19" s="172">
        <v>448.58</v>
      </c>
      <c r="G19" s="173">
        <f>ROUND((F19-F19/100*$E$10),2)</f>
        <v>448.58</v>
      </c>
    </row>
    <row r="20" spans="1:7" ht="14.25" customHeight="1" x14ac:dyDescent="0.2"/>
    <row r="21" spans="1:7" ht="14.25" customHeight="1" x14ac:dyDescent="0.2">
      <c r="B21" s="187"/>
    </row>
  </sheetData>
  <sheetProtection password="CF7A" sheet="1" objects="1" scenarios="1" sort="0" autoFilter="0" pivotTables="0"/>
  <mergeCells count="16">
    <mergeCell ref="A1:E1"/>
    <mergeCell ref="B2:G2"/>
    <mergeCell ref="D3:E3"/>
    <mergeCell ref="B6:C6"/>
    <mergeCell ref="B7:G7"/>
    <mergeCell ref="A9:C10"/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J249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6" width="16.5703125" customWidth="1"/>
    <col min="7" max="8" width="15.7109375" customWidth="1"/>
    <col min="9" max="9" width="13.7109375" customWidth="1"/>
    <col min="10" max="10" width="5.42578125" customWidth="1"/>
  </cols>
  <sheetData>
    <row r="1" spans="1:10" s="24" customFormat="1" ht="18.95" customHeight="1" x14ac:dyDescent="0.25">
      <c r="A1" s="620" t="str">
        <f>'Двухс.гофрир. трубы из ПЭ_рыжие'!A1:E1</f>
        <v xml:space="preserve">  Прайс-лист на продукцию. Системы наружной канализации</v>
      </c>
      <c r="B1" s="621"/>
      <c r="C1" s="621"/>
      <c r="D1" s="621"/>
      <c r="E1" s="73"/>
      <c r="F1" s="73"/>
      <c r="G1" s="73"/>
      <c r="H1" s="74">
        <f>Содержание!G1</f>
        <v>44713</v>
      </c>
    </row>
    <row r="2" spans="1:10" s="24" customFormat="1" ht="26.1" customHeight="1" x14ac:dyDescent="0.2">
      <c r="A2" s="25"/>
      <c r="B2" s="622"/>
      <c r="C2" s="622"/>
      <c r="D2" s="622"/>
      <c r="E2" s="622"/>
      <c r="F2" s="622"/>
      <c r="G2" s="622"/>
      <c r="H2" s="623"/>
      <c r="I2" s="54" t="s">
        <v>0</v>
      </c>
    </row>
    <row r="3" spans="1:10" s="24" customFormat="1" ht="45" customHeight="1" x14ac:dyDescent="0.3">
      <c r="A3" s="25"/>
      <c r="B3" s="27"/>
      <c r="C3" s="27"/>
      <c r="D3" s="624" t="s">
        <v>78</v>
      </c>
      <c r="E3" s="624"/>
      <c r="F3" s="624"/>
      <c r="G3" s="28"/>
      <c r="H3" s="29"/>
    </row>
    <row r="4" spans="1:10" s="24" customFormat="1" ht="24.95" customHeight="1" x14ac:dyDescent="0.25">
      <c r="A4" s="25"/>
      <c r="B4" s="27"/>
      <c r="C4" s="30"/>
      <c r="D4" s="31"/>
      <c r="E4" s="31"/>
      <c r="F4" s="28"/>
      <c r="G4" s="28"/>
      <c r="H4" s="29"/>
    </row>
    <row r="5" spans="1:10" s="24" customFormat="1" ht="26.1" customHeight="1" x14ac:dyDescent="0.25">
      <c r="A5" s="25"/>
      <c r="B5" s="27"/>
      <c r="C5" s="32"/>
      <c r="D5" s="33" t="s">
        <v>79</v>
      </c>
      <c r="E5" s="33"/>
      <c r="F5" s="28"/>
      <c r="G5" s="110" t="s">
        <v>83</v>
      </c>
      <c r="H5" s="110" t="s">
        <v>80</v>
      </c>
    </row>
    <row r="6" spans="1:10" s="24" customFormat="1" ht="21" customHeight="1" x14ac:dyDescent="0.25">
      <c r="A6" s="25"/>
      <c r="B6" s="625"/>
      <c r="C6" s="625"/>
      <c r="D6" s="188" t="s">
        <v>81</v>
      </c>
      <c r="E6" s="188"/>
      <c r="F6" s="28"/>
      <c r="G6" s="28"/>
      <c r="H6" s="29"/>
    </row>
    <row r="7" spans="1:10" s="24" customFormat="1" ht="20.100000000000001" customHeight="1" x14ac:dyDescent="0.25">
      <c r="A7" s="34"/>
      <c r="B7" s="626"/>
      <c r="C7" s="626"/>
      <c r="D7" s="626"/>
      <c r="E7" s="626"/>
      <c r="F7" s="627"/>
      <c r="G7" s="627"/>
      <c r="H7" s="628"/>
    </row>
    <row r="8" spans="1:10" s="24" customFormat="1" ht="9" customHeight="1" thickBot="1" x14ac:dyDescent="0.3">
      <c r="A8" s="37"/>
      <c r="B8" s="38"/>
      <c r="C8" s="38"/>
      <c r="D8" s="38"/>
      <c r="E8" s="38"/>
      <c r="F8" s="39"/>
      <c r="G8" s="39"/>
      <c r="H8" s="39"/>
    </row>
    <row r="9" spans="1:10" s="24" customFormat="1" ht="26.1" customHeight="1" x14ac:dyDescent="0.25">
      <c r="A9" s="770" t="s">
        <v>82</v>
      </c>
      <c r="B9" s="771"/>
      <c r="C9" s="771"/>
      <c r="D9" s="52" t="s">
        <v>84</v>
      </c>
      <c r="E9" s="819" t="s">
        <v>85</v>
      </c>
      <c r="F9" s="820"/>
      <c r="G9" s="39"/>
      <c r="H9" s="39"/>
    </row>
    <row r="10" spans="1:10" s="24" customFormat="1" ht="26.1" customHeight="1" thickBot="1" x14ac:dyDescent="0.3">
      <c r="A10" s="772"/>
      <c r="B10" s="773"/>
      <c r="C10" s="773"/>
      <c r="D10" s="293">
        <v>0</v>
      </c>
      <c r="E10" s="821">
        <v>0</v>
      </c>
      <c r="F10" s="822"/>
      <c r="G10" s="39"/>
      <c r="H10" s="39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739" t="s">
        <v>90</v>
      </c>
      <c r="B12" s="713" t="s">
        <v>91</v>
      </c>
      <c r="C12" s="713" t="s">
        <v>93</v>
      </c>
      <c r="D12" s="672" t="s">
        <v>1</v>
      </c>
      <c r="E12" s="733" t="s">
        <v>2</v>
      </c>
      <c r="F12" s="734"/>
      <c r="G12" s="672" t="s">
        <v>391</v>
      </c>
      <c r="H12" s="700" t="s">
        <v>393</v>
      </c>
      <c r="I12" s="19"/>
    </row>
    <row r="13" spans="1:10" ht="15" customHeight="1" x14ac:dyDescent="0.25">
      <c r="A13" s="740"/>
      <c r="B13" s="714"/>
      <c r="C13" s="745"/>
      <c r="D13" s="673"/>
      <c r="E13" s="735"/>
      <c r="F13" s="736"/>
      <c r="G13" s="673"/>
      <c r="H13" s="701"/>
    </row>
    <row r="14" spans="1:10" ht="15" customHeight="1" thickBot="1" x14ac:dyDescent="0.3">
      <c r="A14" s="823"/>
      <c r="B14" s="824"/>
      <c r="C14" s="825"/>
      <c r="D14" s="814"/>
      <c r="E14" s="810"/>
      <c r="F14" s="811"/>
      <c r="G14" s="814"/>
      <c r="H14" s="815"/>
      <c r="I14" s="1"/>
      <c r="J14" s="1"/>
    </row>
    <row r="15" spans="1:10" ht="17.100000000000001" customHeight="1" thickBot="1" x14ac:dyDescent="0.3">
      <c r="A15" s="816" t="s">
        <v>69</v>
      </c>
      <c r="B15" s="817"/>
      <c r="C15" s="817"/>
      <c r="D15" s="817"/>
      <c r="E15" s="817"/>
      <c r="F15" s="817"/>
      <c r="G15" s="817"/>
      <c r="H15" s="818"/>
      <c r="J15" s="2"/>
    </row>
    <row r="16" spans="1:10" ht="14.25" customHeight="1" x14ac:dyDescent="0.25">
      <c r="A16" s="826"/>
      <c r="B16" s="829" t="s">
        <v>97</v>
      </c>
      <c r="C16" s="84">
        <v>9031</v>
      </c>
      <c r="D16" s="84" t="s">
        <v>255</v>
      </c>
      <c r="E16" s="812">
        <v>94</v>
      </c>
      <c r="F16" s="813"/>
      <c r="G16" s="571">
        <v>378.88</v>
      </c>
      <c r="H16" s="191">
        <f>ROUND((G16-G16/100*$D$10),2)</f>
        <v>378.88</v>
      </c>
      <c r="I16" s="3"/>
      <c r="J16" s="4"/>
    </row>
    <row r="17" spans="1:10" ht="14.25" customHeight="1" x14ac:dyDescent="0.25">
      <c r="A17" s="827"/>
      <c r="B17" s="830"/>
      <c r="C17" s="86">
        <v>9032</v>
      </c>
      <c r="D17" s="86" t="s">
        <v>254</v>
      </c>
      <c r="E17" s="656">
        <v>110</v>
      </c>
      <c r="F17" s="657"/>
      <c r="G17" s="45">
        <v>438.58</v>
      </c>
      <c r="H17" s="189">
        <f t="shared" ref="H17:H80" si="0">ROUND((G17-G17/100*$D$10),2)</f>
        <v>438.58</v>
      </c>
      <c r="I17" s="3"/>
      <c r="J17" s="4"/>
    </row>
    <row r="18" spans="1:10" ht="14.25" customHeight="1" x14ac:dyDescent="0.25">
      <c r="A18" s="827"/>
      <c r="B18" s="830"/>
      <c r="C18" s="86">
        <v>9003</v>
      </c>
      <c r="D18" s="86" t="s">
        <v>246</v>
      </c>
      <c r="E18" s="656">
        <v>136</v>
      </c>
      <c r="F18" s="657"/>
      <c r="G18" s="45">
        <v>588.38</v>
      </c>
      <c r="H18" s="189">
        <f t="shared" si="0"/>
        <v>588.38</v>
      </c>
      <c r="I18" s="3"/>
      <c r="J18" s="4"/>
    </row>
    <row r="19" spans="1:10" ht="14.25" customHeight="1" x14ac:dyDescent="0.25">
      <c r="A19" s="827"/>
      <c r="B19" s="830"/>
      <c r="C19" s="86">
        <v>9004</v>
      </c>
      <c r="D19" s="86" t="s">
        <v>253</v>
      </c>
      <c r="E19" s="656">
        <v>160</v>
      </c>
      <c r="F19" s="657"/>
      <c r="G19" s="45">
        <v>768.48</v>
      </c>
      <c r="H19" s="189">
        <f t="shared" si="0"/>
        <v>768.48</v>
      </c>
      <c r="I19" s="3"/>
      <c r="J19" s="4"/>
    </row>
    <row r="20" spans="1:10" ht="14.25" customHeight="1" x14ac:dyDescent="0.25">
      <c r="A20" s="827"/>
      <c r="B20" s="830"/>
      <c r="C20" s="86">
        <v>9005</v>
      </c>
      <c r="D20" s="86" t="s">
        <v>252</v>
      </c>
      <c r="E20" s="656">
        <v>171</v>
      </c>
      <c r="F20" s="657"/>
      <c r="G20" s="45">
        <v>948.18</v>
      </c>
      <c r="H20" s="189">
        <f>ROUND((G20-G20/100*$D$10),2)</f>
        <v>948.18</v>
      </c>
      <c r="I20" s="3"/>
      <c r="J20" s="4"/>
    </row>
    <row r="21" spans="1:10" ht="14.25" customHeight="1" x14ac:dyDescent="0.25">
      <c r="A21" s="827"/>
      <c r="B21" s="830"/>
      <c r="C21" s="86">
        <v>9006</v>
      </c>
      <c r="D21" s="86">
        <v>230</v>
      </c>
      <c r="E21" s="656">
        <v>200</v>
      </c>
      <c r="F21" s="657"/>
      <c r="G21" s="45">
        <v>1088.68</v>
      </c>
      <c r="H21" s="189">
        <f t="shared" si="0"/>
        <v>1088.68</v>
      </c>
      <c r="I21" s="3"/>
      <c r="J21" s="4"/>
    </row>
    <row r="22" spans="1:10" ht="15.75" customHeight="1" x14ac:dyDescent="0.25">
      <c r="A22" s="827"/>
      <c r="B22" s="830"/>
      <c r="C22" s="86">
        <v>9007</v>
      </c>
      <c r="D22" s="86">
        <v>250</v>
      </c>
      <c r="E22" s="656">
        <v>216</v>
      </c>
      <c r="F22" s="657"/>
      <c r="G22" s="45">
        <v>1308.08</v>
      </c>
      <c r="H22" s="189">
        <f t="shared" si="0"/>
        <v>1308.08</v>
      </c>
      <c r="I22" s="3"/>
      <c r="J22" s="4"/>
    </row>
    <row r="23" spans="1:10" ht="15.75" customHeight="1" x14ac:dyDescent="0.25">
      <c r="A23" s="827"/>
      <c r="B23" s="830"/>
      <c r="C23" s="86">
        <v>9008</v>
      </c>
      <c r="D23" s="86">
        <v>290</v>
      </c>
      <c r="E23" s="656">
        <v>250</v>
      </c>
      <c r="F23" s="657"/>
      <c r="G23" s="45">
        <v>1588.85</v>
      </c>
      <c r="H23" s="189">
        <f t="shared" si="0"/>
        <v>1588.85</v>
      </c>
      <c r="I23" s="3"/>
      <c r="J23" s="4"/>
    </row>
    <row r="24" spans="1:10" ht="15.75" customHeight="1" x14ac:dyDescent="0.25">
      <c r="A24" s="827"/>
      <c r="B24" s="830"/>
      <c r="C24" s="86">
        <v>9009</v>
      </c>
      <c r="D24" s="86">
        <v>315</v>
      </c>
      <c r="E24" s="656">
        <v>271</v>
      </c>
      <c r="F24" s="657"/>
      <c r="G24" s="45">
        <v>2118.08</v>
      </c>
      <c r="H24" s="189">
        <f t="shared" si="0"/>
        <v>2118.08</v>
      </c>
      <c r="I24" s="3"/>
      <c r="J24" s="4"/>
    </row>
    <row r="25" spans="1:10" ht="15.75" customHeight="1" x14ac:dyDescent="0.25">
      <c r="A25" s="827"/>
      <c r="B25" s="830"/>
      <c r="C25" s="86">
        <v>9010</v>
      </c>
      <c r="D25" s="86">
        <v>340</v>
      </c>
      <c r="E25" s="656">
        <v>300</v>
      </c>
      <c r="F25" s="657"/>
      <c r="G25" s="45">
        <v>2898.88</v>
      </c>
      <c r="H25" s="189">
        <f t="shared" si="0"/>
        <v>2898.88</v>
      </c>
      <c r="I25" s="3"/>
      <c r="J25" s="4"/>
    </row>
    <row r="26" spans="1:10" ht="15.75" customHeight="1" x14ac:dyDescent="0.25">
      <c r="A26" s="827"/>
      <c r="B26" s="830"/>
      <c r="C26" s="86">
        <v>9012</v>
      </c>
      <c r="D26" s="86">
        <v>400</v>
      </c>
      <c r="E26" s="656">
        <v>343</v>
      </c>
      <c r="F26" s="657"/>
      <c r="G26" s="45">
        <v>3088.78</v>
      </c>
      <c r="H26" s="189">
        <f t="shared" si="0"/>
        <v>3088.78</v>
      </c>
      <c r="I26" s="3"/>
      <c r="J26" s="4"/>
    </row>
    <row r="27" spans="1:10" ht="15.75" customHeight="1" x14ac:dyDescent="0.25">
      <c r="A27" s="827"/>
      <c r="B27" s="830"/>
      <c r="C27" s="86">
        <v>9013</v>
      </c>
      <c r="D27" s="86">
        <v>460</v>
      </c>
      <c r="E27" s="656">
        <v>400</v>
      </c>
      <c r="F27" s="657"/>
      <c r="G27" s="45">
        <v>3878.88</v>
      </c>
      <c r="H27" s="189">
        <f t="shared" si="0"/>
        <v>3878.88</v>
      </c>
      <c r="I27" s="3"/>
      <c r="J27" s="4"/>
    </row>
    <row r="28" spans="1:10" ht="15.75" customHeight="1" x14ac:dyDescent="0.25">
      <c r="A28" s="827"/>
      <c r="B28" s="830"/>
      <c r="C28" s="86">
        <v>9014</v>
      </c>
      <c r="D28" s="86">
        <v>500</v>
      </c>
      <c r="E28" s="656">
        <v>427</v>
      </c>
      <c r="F28" s="657"/>
      <c r="G28" s="45">
        <v>4588.4799999999996</v>
      </c>
      <c r="H28" s="189">
        <f t="shared" si="0"/>
        <v>4588.4799999999996</v>
      </c>
      <c r="I28" s="3"/>
      <c r="J28" s="4"/>
    </row>
    <row r="29" spans="1:10" ht="15.75" customHeight="1" x14ac:dyDescent="0.25">
      <c r="A29" s="827"/>
      <c r="B29" s="830"/>
      <c r="C29" s="86">
        <v>9015</v>
      </c>
      <c r="D29" s="86">
        <v>575</v>
      </c>
      <c r="E29" s="656">
        <v>500</v>
      </c>
      <c r="F29" s="657"/>
      <c r="G29" s="45">
        <v>7308.48</v>
      </c>
      <c r="H29" s="189">
        <f t="shared" si="0"/>
        <v>7308.48</v>
      </c>
      <c r="I29" s="3"/>
      <c r="J29" s="4"/>
    </row>
    <row r="30" spans="1:10" ht="15.75" customHeight="1" x14ac:dyDescent="0.25">
      <c r="A30" s="827"/>
      <c r="B30" s="830"/>
      <c r="C30" s="86">
        <v>9016</v>
      </c>
      <c r="D30" s="86" t="s">
        <v>256</v>
      </c>
      <c r="E30" s="656">
        <v>535</v>
      </c>
      <c r="F30" s="657"/>
      <c r="G30" s="45">
        <v>7488.78</v>
      </c>
      <c r="H30" s="189">
        <f t="shared" si="0"/>
        <v>7488.78</v>
      </c>
      <c r="I30" s="3"/>
      <c r="J30" s="4"/>
    </row>
    <row r="31" spans="1:10" ht="15.75" customHeight="1" x14ac:dyDescent="0.25">
      <c r="A31" s="827"/>
      <c r="B31" s="830"/>
      <c r="C31" s="86">
        <v>9017</v>
      </c>
      <c r="D31" s="86" t="s">
        <v>191</v>
      </c>
      <c r="E31" s="656">
        <v>600</v>
      </c>
      <c r="F31" s="657"/>
      <c r="G31" s="45">
        <v>9368.2800000000007</v>
      </c>
      <c r="H31" s="189">
        <f t="shared" si="0"/>
        <v>9368.2800000000007</v>
      </c>
      <c r="I31" s="3"/>
      <c r="J31" s="4"/>
    </row>
    <row r="32" spans="1:10" ht="15.75" customHeight="1" x14ac:dyDescent="0.25">
      <c r="A32" s="827"/>
      <c r="B32" s="830"/>
      <c r="C32" s="86">
        <v>9018</v>
      </c>
      <c r="D32" s="86" t="s">
        <v>248</v>
      </c>
      <c r="E32" s="656">
        <v>687</v>
      </c>
      <c r="F32" s="657"/>
      <c r="G32" s="45">
        <v>11138.28</v>
      </c>
      <c r="H32" s="189">
        <f t="shared" si="0"/>
        <v>11138.28</v>
      </c>
      <c r="I32" s="3"/>
      <c r="J32" s="4"/>
    </row>
    <row r="33" spans="1:10" ht="15.75" customHeight="1" x14ac:dyDescent="0.25">
      <c r="A33" s="827"/>
      <c r="B33" s="830"/>
      <c r="C33" s="86">
        <v>9019</v>
      </c>
      <c r="D33" s="86" t="s">
        <v>249</v>
      </c>
      <c r="E33" s="656">
        <v>800</v>
      </c>
      <c r="F33" s="657"/>
      <c r="G33" s="45">
        <v>15428.48</v>
      </c>
      <c r="H33" s="189">
        <f t="shared" si="0"/>
        <v>15428.48</v>
      </c>
      <c r="I33" s="3"/>
      <c r="J33" s="4"/>
    </row>
    <row r="34" spans="1:10" ht="15.75" customHeight="1" x14ac:dyDescent="0.25">
      <c r="A34" s="827"/>
      <c r="B34" s="830"/>
      <c r="C34" s="86">
        <v>9020</v>
      </c>
      <c r="D34" s="86" t="s">
        <v>250</v>
      </c>
      <c r="E34" s="656">
        <v>851</v>
      </c>
      <c r="F34" s="657"/>
      <c r="G34" s="45">
        <v>17898.78</v>
      </c>
      <c r="H34" s="189">
        <f t="shared" si="0"/>
        <v>17898.78</v>
      </c>
      <c r="I34" s="3"/>
      <c r="J34" s="4"/>
    </row>
    <row r="35" spans="1:10" ht="15.75" customHeight="1" thickBot="1" x14ac:dyDescent="0.3">
      <c r="A35" s="828"/>
      <c r="B35" s="831"/>
      <c r="C35" s="105">
        <v>9021</v>
      </c>
      <c r="D35" s="105" t="s">
        <v>251</v>
      </c>
      <c r="E35" s="808">
        <v>1030</v>
      </c>
      <c r="F35" s="809"/>
      <c r="G35" s="572">
        <v>24989.68</v>
      </c>
      <c r="H35" s="192">
        <f t="shared" si="0"/>
        <v>24989.68</v>
      </c>
      <c r="I35" s="3"/>
      <c r="J35" s="4"/>
    </row>
    <row r="36" spans="1:10" ht="15.75" customHeight="1" x14ac:dyDescent="0.25">
      <c r="A36" s="832"/>
      <c r="B36" s="852" t="s">
        <v>98</v>
      </c>
      <c r="C36" s="323">
        <v>9031</v>
      </c>
      <c r="D36" s="208" t="s">
        <v>255</v>
      </c>
      <c r="E36" s="658">
        <v>94</v>
      </c>
      <c r="F36" s="659"/>
      <c r="G36" s="573">
        <v>378.88</v>
      </c>
      <c r="H36" s="324">
        <f t="shared" si="0"/>
        <v>378.88</v>
      </c>
      <c r="J36" s="4"/>
    </row>
    <row r="37" spans="1:10" ht="15.75" customHeight="1" x14ac:dyDescent="0.25">
      <c r="A37" s="833"/>
      <c r="B37" s="853"/>
      <c r="C37" s="92">
        <v>9032</v>
      </c>
      <c r="D37" s="92" t="s">
        <v>254</v>
      </c>
      <c r="E37" s="656">
        <v>110</v>
      </c>
      <c r="F37" s="657"/>
      <c r="G37" s="61">
        <v>438.58</v>
      </c>
      <c r="H37" s="193">
        <f t="shared" si="0"/>
        <v>438.58</v>
      </c>
      <c r="J37" s="4"/>
    </row>
    <row r="38" spans="1:10" ht="15.75" customHeight="1" x14ac:dyDescent="0.25">
      <c r="A38" s="833"/>
      <c r="B38" s="853"/>
      <c r="C38" s="92">
        <v>9033</v>
      </c>
      <c r="D38" s="92" t="s">
        <v>246</v>
      </c>
      <c r="E38" s="656">
        <v>136</v>
      </c>
      <c r="F38" s="657"/>
      <c r="G38" s="61">
        <v>588.38</v>
      </c>
      <c r="H38" s="193">
        <f t="shared" si="0"/>
        <v>588.38</v>
      </c>
      <c r="J38" s="4"/>
    </row>
    <row r="39" spans="1:10" ht="15.75" customHeight="1" x14ac:dyDescent="0.25">
      <c r="A39" s="833"/>
      <c r="B39" s="853"/>
      <c r="C39" s="92">
        <v>9034</v>
      </c>
      <c r="D39" s="92" t="s">
        <v>253</v>
      </c>
      <c r="E39" s="656">
        <v>160</v>
      </c>
      <c r="F39" s="657"/>
      <c r="G39" s="61">
        <v>768.48</v>
      </c>
      <c r="H39" s="193">
        <f t="shared" si="0"/>
        <v>768.48</v>
      </c>
      <c r="J39" s="4"/>
    </row>
    <row r="40" spans="1:10" ht="15.75" customHeight="1" x14ac:dyDescent="0.25">
      <c r="A40" s="833"/>
      <c r="B40" s="853"/>
      <c r="C40" s="92">
        <v>9035</v>
      </c>
      <c r="D40" s="92" t="s">
        <v>185</v>
      </c>
      <c r="E40" s="656">
        <v>171</v>
      </c>
      <c r="F40" s="657"/>
      <c r="G40" s="61">
        <v>948.48</v>
      </c>
      <c r="H40" s="193">
        <f t="shared" si="0"/>
        <v>948.48</v>
      </c>
      <c r="J40" s="4"/>
    </row>
    <row r="41" spans="1:10" ht="15.75" customHeight="1" x14ac:dyDescent="0.25">
      <c r="A41" s="833"/>
      <c r="B41" s="853"/>
      <c r="C41" s="92">
        <v>9036</v>
      </c>
      <c r="D41" s="92">
        <v>230</v>
      </c>
      <c r="E41" s="656">
        <v>200</v>
      </c>
      <c r="F41" s="657"/>
      <c r="G41" s="61">
        <v>1248.8800000000001</v>
      </c>
      <c r="H41" s="193">
        <f t="shared" si="0"/>
        <v>1248.8800000000001</v>
      </c>
      <c r="J41" s="4"/>
    </row>
    <row r="42" spans="1:10" ht="15.75" customHeight="1" x14ac:dyDescent="0.25">
      <c r="A42" s="833"/>
      <c r="B42" s="853"/>
      <c r="C42" s="92">
        <v>9037</v>
      </c>
      <c r="D42" s="92">
        <v>250</v>
      </c>
      <c r="E42" s="656">
        <v>216</v>
      </c>
      <c r="F42" s="657"/>
      <c r="G42" s="61">
        <v>1488.48</v>
      </c>
      <c r="H42" s="193">
        <f t="shared" si="0"/>
        <v>1488.48</v>
      </c>
      <c r="J42" s="4"/>
    </row>
    <row r="43" spans="1:10" ht="15.75" customHeight="1" x14ac:dyDescent="0.25">
      <c r="A43" s="833"/>
      <c r="B43" s="853"/>
      <c r="C43" s="92">
        <v>9038</v>
      </c>
      <c r="D43" s="92">
        <v>290</v>
      </c>
      <c r="E43" s="656">
        <v>250</v>
      </c>
      <c r="F43" s="657"/>
      <c r="G43" s="61">
        <v>1898.08</v>
      </c>
      <c r="H43" s="193">
        <f t="shared" si="0"/>
        <v>1898.08</v>
      </c>
      <c r="J43" s="4"/>
    </row>
    <row r="44" spans="1:10" ht="15.75" customHeight="1" x14ac:dyDescent="0.25">
      <c r="A44" s="833"/>
      <c r="B44" s="853"/>
      <c r="C44" s="92">
        <v>9039</v>
      </c>
      <c r="D44" s="92">
        <v>315</v>
      </c>
      <c r="E44" s="656">
        <v>271</v>
      </c>
      <c r="F44" s="657"/>
      <c r="G44" s="61">
        <v>2188.6799999999998</v>
      </c>
      <c r="H44" s="193">
        <f t="shared" si="0"/>
        <v>2188.6799999999998</v>
      </c>
      <c r="J44" s="4"/>
    </row>
    <row r="45" spans="1:10" ht="15.75" customHeight="1" x14ac:dyDescent="0.25">
      <c r="A45" s="833"/>
      <c r="B45" s="853"/>
      <c r="C45" s="92">
        <v>9040</v>
      </c>
      <c r="D45" s="92">
        <v>340</v>
      </c>
      <c r="E45" s="656">
        <v>300</v>
      </c>
      <c r="F45" s="657"/>
      <c r="G45" s="61">
        <v>3398.88</v>
      </c>
      <c r="H45" s="193">
        <f t="shared" si="0"/>
        <v>3398.88</v>
      </c>
      <c r="J45" s="4"/>
    </row>
    <row r="46" spans="1:10" ht="15.75" customHeight="1" x14ac:dyDescent="0.25">
      <c r="A46" s="833"/>
      <c r="B46" s="853"/>
      <c r="C46" s="92">
        <v>9042</v>
      </c>
      <c r="D46" s="92">
        <v>400</v>
      </c>
      <c r="E46" s="656">
        <v>343</v>
      </c>
      <c r="F46" s="657"/>
      <c r="G46" s="61">
        <v>3458.08</v>
      </c>
      <c r="H46" s="193">
        <f t="shared" si="0"/>
        <v>3458.08</v>
      </c>
      <c r="J46" s="4"/>
    </row>
    <row r="47" spans="1:10" ht="15.75" customHeight="1" x14ac:dyDescent="0.25">
      <c r="A47" s="833"/>
      <c r="B47" s="853"/>
      <c r="C47" s="92">
        <v>9043</v>
      </c>
      <c r="D47" s="92">
        <v>460</v>
      </c>
      <c r="E47" s="656">
        <v>400</v>
      </c>
      <c r="F47" s="657"/>
      <c r="G47" s="61">
        <v>5728.28</v>
      </c>
      <c r="H47" s="193">
        <f t="shared" si="0"/>
        <v>5728.28</v>
      </c>
      <c r="J47" s="4"/>
    </row>
    <row r="48" spans="1:10" ht="15.75" customHeight="1" x14ac:dyDescent="0.25">
      <c r="A48" s="833"/>
      <c r="B48" s="853"/>
      <c r="C48" s="92">
        <v>9044</v>
      </c>
      <c r="D48" s="92">
        <v>500</v>
      </c>
      <c r="E48" s="656">
        <v>427</v>
      </c>
      <c r="F48" s="657"/>
      <c r="G48" s="61">
        <v>5088.78</v>
      </c>
      <c r="H48" s="193">
        <f t="shared" si="0"/>
        <v>5088.78</v>
      </c>
      <c r="J48" s="4"/>
    </row>
    <row r="49" spans="1:10" ht="15.75" customHeight="1" x14ac:dyDescent="0.25">
      <c r="A49" s="833"/>
      <c r="B49" s="853"/>
      <c r="C49" s="92">
        <v>9045</v>
      </c>
      <c r="D49" s="92">
        <v>575</v>
      </c>
      <c r="E49" s="656">
        <v>500</v>
      </c>
      <c r="F49" s="657"/>
      <c r="G49" s="61">
        <v>9448.18</v>
      </c>
      <c r="H49" s="193">
        <f t="shared" si="0"/>
        <v>9448.18</v>
      </c>
      <c r="J49" s="4"/>
    </row>
    <row r="50" spans="1:10" ht="15.75" customHeight="1" x14ac:dyDescent="0.25">
      <c r="A50" s="833"/>
      <c r="B50" s="853"/>
      <c r="C50" s="92">
        <v>9046</v>
      </c>
      <c r="D50" s="92" t="s">
        <v>247</v>
      </c>
      <c r="E50" s="656">
        <v>535</v>
      </c>
      <c r="F50" s="657"/>
      <c r="G50" s="61">
        <v>7878.58</v>
      </c>
      <c r="H50" s="193">
        <f t="shared" si="0"/>
        <v>7878.58</v>
      </c>
      <c r="J50" s="4"/>
    </row>
    <row r="51" spans="1:10" ht="15.75" customHeight="1" x14ac:dyDescent="0.25">
      <c r="A51" s="833"/>
      <c r="B51" s="853"/>
      <c r="C51" s="92">
        <v>9047</v>
      </c>
      <c r="D51" s="92" t="s">
        <v>191</v>
      </c>
      <c r="E51" s="656">
        <v>600</v>
      </c>
      <c r="F51" s="657"/>
      <c r="G51" s="61">
        <v>10338.280000000001</v>
      </c>
      <c r="H51" s="193">
        <f t="shared" si="0"/>
        <v>10338.280000000001</v>
      </c>
      <c r="J51" s="4"/>
    </row>
    <row r="52" spans="1:10" ht="15.75" customHeight="1" x14ac:dyDescent="0.25">
      <c r="A52" s="833"/>
      <c r="B52" s="853"/>
      <c r="C52" s="92">
        <v>9048</v>
      </c>
      <c r="D52" s="92" t="s">
        <v>248</v>
      </c>
      <c r="E52" s="656">
        <v>687</v>
      </c>
      <c r="F52" s="657"/>
      <c r="G52" s="61">
        <v>13108.98</v>
      </c>
      <c r="H52" s="193">
        <f t="shared" si="0"/>
        <v>13108.98</v>
      </c>
      <c r="J52" s="4"/>
    </row>
    <row r="53" spans="1:10" ht="15.75" customHeight="1" x14ac:dyDescent="0.25">
      <c r="A53" s="833"/>
      <c r="B53" s="853"/>
      <c r="C53" s="92">
        <v>9049</v>
      </c>
      <c r="D53" s="92" t="s">
        <v>249</v>
      </c>
      <c r="E53" s="656">
        <v>800</v>
      </c>
      <c r="F53" s="657"/>
      <c r="G53" s="61">
        <v>17248.88</v>
      </c>
      <c r="H53" s="193">
        <f t="shared" si="0"/>
        <v>17248.88</v>
      </c>
      <c r="J53" s="4"/>
    </row>
    <row r="54" spans="1:10" ht="15.75" customHeight="1" x14ac:dyDescent="0.25">
      <c r="A54" s="833"/>
      <c r="B54" s="853"/>
      <c r="C54" s="92">
        <v>9050</v>
      </c>
      <c r="D54" s="92" t="s">
        <v>250</v>
      </c>
      <c r="E54" s="656">
        <v>851</v>
      </c>
      <c r="F54" s="657"/>
      <c r="G54" s="61">
        <v>20078.88</v>
      </c>
      <c r="H54" s="193">
        <f t="shared" si="0"/>
        <v>20078.88</v>
      </c>
      <c r="J54" s="4"/>
    </row>
    <row r="55" spans="1:10" ht="15.75" customHeight="1" thickBot="1" x14ac:dyDescent="0.3">
      <c r="A55" s="834"/>
      <c r="B55" s="854"/>
      <c r="C55" s="411">
        <v>9051</v>
      </c>
      <c r="D55" s="411" t="s">
        <v>251</v>
      </c>
      <c r="E55" s="808">
        <v>1030</v>
      </c>
      <c r="F55" s="809"/>
      <c r="G55" s="569">
        <v>30018.880000000001</v>
      </c>
      <c r="H55" s="412">
        <f t="shared" si="0"/>
        <v>30018.880000000001</v>
      </c>
      <c r="J55" s="4"/>
    </row>
    <row r="56" spans="1:10" ht="15.75" customHeight="1" x14ac:dyDescent="0.25">
      <c r="A56" s="841"/>
      <c r="B56" s="835" t="s">
        <v>99</v>
      </c>
      <c r="C56" s="401">
        <v>9061</v>
      </c>
      <c r="D56" s="401">
        <v>110</v>
      </c>
      <c r="E56" s="807">
        <v>94</v>
      </c>
      <c r="F56" s="807"/>
      <c r="G56" s="570">
        <v>398.88</v>
      </c>
      <c r="H56" s="365">
        <f t="shared" si="0"/>
        <v>398.88</v>
      </c>
    </row>
    <row r="57" spans="1:10" ht="15.75" customHeight="1" x14ac:dyDescent="0.25">
      <c r="A57" s="842"/>
      <c r="B57" s="836"/>
      <c r="C57" s="402">
        <v>9032</v>
      </c>
      <c r="D57" s="402" t="s">
        <v>257</v>
      </c>
      <c r="E57" s="802">
        <v>110</v>
      </c>
      <c r="F57" s="802"/>
      <c r="G57" s="61">
        <v>438.58</v>
      </c>
      <c r="H57" s="366">
        <f t="shared" si="0"/>
        <v>438.58</v>
      </c>
    </row>
    <row r="58" spans="1:10" ht="15.75" customHeight="1" x14ac:dyDescent="0.25">
      <c r="A58" s="842"/>
      <c r="B58" s="836"/>
      <c r="C58" s="402">
        <v>9063</v>
      </c>
      <c r="D58" s="402">
        <v>160</v>
      </c>
      <c r="E58" s="802">
        <v>136</v>
      </c>
      <c r="F58" s="802"/>
      <c r="G58" s="61">
        <v>610.67999999999995</v>
      </c>
      <c r="H58" s="366">
        <f t="shared" si="0"/>
        <v>610.67999999999995</v>
      </c>
    </row>
    <row r="59" spans="1:10" ht="15.75" customHeight="1" x14ac:dyDescent="0.25">
      <c r="A59" s="842"/>
      <c r="B59" s="836"/>
      <c r="C59" s="402">
        <v>9064</v>
      </c>
      <c r="D59" s="402">
        <v>190</v>
      </c>
      <c r="E59" s="802">
        <v>160</v>
      </c>
      <c r="F59" s="802"/>
      <c r="G59" s="61">
        <v>850.88</v>
      </c>
      <c r="H59" s="366">
        <f t="shared" si="0"/>
        <v>850.88</v>
      </c>
    </row>
    <row r="60" spans="1:10" ht="15.75" customHeight="1" x14ac:dyDescent="0.25">
      <c r="A60" s="842"/>
      <c r="B60" s="836"/>
      <c r="C60" s="402">
        <v>9065</v>
      </c>
      <c r="D60" s="402">
        <v>200</v>
      </c>
      <c r="E60" s="802">
        <v>171</v>
      </c>
      <c r="F60" s="802"/>
      <c r="G60" s="61">
        <v>1278.8800000000001</v>
      </c>
      <c r="H60" s="366">
        <f t="shared" si="0"/>
        <v>1278.8800000000001</v>
      </c>
    </row>
    <row r="61" spans="1:10" ht="15.75" customHeight="1" x14ac:dyDescent="0.25">
      <c r="A61" s="842"/>
      <c r="B61" s="836"/>
      <c r="C61" s="402">
        <v>9066</v>
      </c>
      <c r="D61" s="402">
        <v>230</v>
      </c>
      <c r="E61" s="802">
        <v>200</v>
      </c>
      <c r="F61" s="802"/>
      <c r="G61" s="61">
        <v>1358.08</v>
      </c>
      <c r="H61" s="366">
        <f t="shared" si="0"/>
        <v>1358.08</v>
      </c>
    </row>
    <row r="62" spans="1:10" ht="15.75" customHeight="1" x14ac:dyDescent="0.25">
      <c r="A62" s="842"/>
      <c r="B62" s="836"/>
      <c r="C62" s="402">
        <v>9067</v>
      </c>
      <c r="D62" s="402">
        <v>250</v>
      </c>
      <c r="E62" s="802">
        <v>216</v>
      </c>
      <c r="F62" s="802"/>
      <c r="G62" s="61">
        <v>1598.18</v>
      </c>
      <c r="H62" s="366">
        <f t="shared" si="0"/>
        <v>1598.18</v>
      </c>
    </row>
    <row r="63" spans="1:10" ht="15.75" customHeight="1" x14ac:dyDescent="0.25">
      <c r="A63" s="842"/>
      <c r="B63" s="836"/>
      <c r="C63" s="402">
        <v>9068</v>
      </c>
      <c r="D63" s="402">
        <v>290</v>
      </c>
      <c r="E63" s="802">
        <v>250</v>
      </c>
      <c r="F63" s="802"/>
      <c r="G63" s="61">
        <v>2968.88</v>
      </c>
      <c r="H63" s="366">
        <f t="shared" si="0"/>
        <v>2968.88</v>
      </c>
    </row>
    <row r="64" spans="1:10" ht="15.75" customHeight="1" x14ac:dyDescent="0.25">
      <c r="A64" s="842"/>
      <c r="B64" s="836"/>
      <c r="C64" s="402">
        <v>9069</v>
      </c>
      <c r="D64" s="402">
        <v>315</v>
      </c>
      <c r="E64" s="802">
        <v>271</v>
      </c>
      <c r="F64" s="802"/>
      <c r="G64" s="61">
        <v>2778.48</v>
      </c>
      <c r="H64" s="366">
        <f t="shared" si="0"/>
        <v>2778.48</v>
      </c>
    </row>
    <row r="65" spans="1:8" ht="15.75" customHeight="1" x14ac:dyDescent="0.25">
      <c r="A65" s="842"/>
      <c r="B65" s="836"/>
      <c r="C65" s="402">
        <v>9070</v>
      </c>
      <c r="D65" s="402">
        <v>340</v>
      </c>
      <c r="E65" s="802">
        <v>300</v>
      </c>
      <c r="F65" s="802"/>
      <c r="G65" s="61">
        <v>4448.88</v>
      </c>
      <c r="H65" s="366">
        <f t="shared" si="0"/>
        <v>4448.88</v>
      </c>
    </row>
    <row r="66" spans="1:8" ht="15.75" customHeight="1" x14ac:dyDescent="0.25">
      <c r="A66" s="842"/>
      <c r="B66" s="836"/>
      <c r="C66" s="402">
        <v>9072</v>
      </c>
      <c r="D66" s="402">
        <v>400</v>
      </c>
      <c r="E66" s="802">
        <v>343</v>
      </c>
      <c r="F66" s="802"/>
      <c r="G66" s="61">
        <v>3848.38</v>
      </c>
      <c r="H66" s="366">
        <f t="shared" si="0"/>
        <v>3848.38</v>
      </c>
    </row>
    <row r="67" spans="1:8" ht="15.75" customHeight="1" x14ac:dyDescent="0.25">
      <c r="A67" s="842"/>
      <c r="B67" s="836"/>
      <c r="C67" s="402">
        <v>9073</v>
      </c>
      <c r="D67" s="402">
        <v>460</v>
      </c>
      <c r="E67" s="802">
        <v>400</v>
      </c>
      <c r="F67" s="802"/>
      <c r="G67" s="61">
        <v>6228.58</v>
      </c>
      <c r="H67" s="366">
        <f t="shared" si="0"/>
        <v>6228.58</v>
      </c>
    </row>
    <row r="68" spans="1:8" ht="15.75" customHeight="1" x14ac:dyDescent="0.25">
      <c r="A68" s="842"/>
      <c r="B68" s="836"/>
      <c r="C68" s="402">
        <v>9074</v>
      </c>
      <c r="D68" s="402">
        <v>500</v>
      </c>
      <c r="E68" s="802">
        <v>427</v>
      </c>
      <c r="F68" s="802"/>
      <c r="G68" s="61">
        <v>8188.58</v>
      </c>
      <c r="H68" s="366">
        <f t="shared" si="0"/>
        <v>8188.58</v>
      </c>
    </row>
    <row r="69" spans="1:8" ht="15.75" customHeight="1" thickBot="1" x14ac:dyDescent="0.3">
      <c r="A69" s="843"/>
      <c r="B69" s="844"/>
      <c r="C69" s="411">
        <v>9075</v>
      </c>
      <c r="D69" s="411">
        <v>575</v>
      </c>
      <c r="E69" s="806">
        <v>500</v>
      </c>
      <c r="F69" s="806"/>
      <c r="G69" s="569">
        <v>10508.88</v>
      </c>
      <c r="H69" s="369">
        <f t="shared" si="0"/>
        <v>10508.88</v>
      </c>
    </row>
    <row r="70" spans="1:8" ht="15.75" customHeight="1" x14ac:dyDescent="0.25">
      <c r="A70" s="838"/>
      <c r="B70" s="835" t="s">
        <v>100</v>
      </c>
      <c r="C70" s="401">
        <v>9091</v>
      </c>
      <c r="D70" s="401">
        <v>110</v>
      </c>
      <c r="E70" s="807">
        <v>94</v>
      </c>
      <c r="F70" s="807"/>
      <c r="G70" s="570">
        <v>452.68</v>
      </c>
      <c r="H70" s="365">
        <f t="shared" si="0"/>
        <v>452.68</v>
      </c>
    </row>
    <row r="71" spans="1:8" ht="15.75" customHeight="1" x14ac:dyDescent="0.25">
      <c r="A71" s="839"/>
      <c r="B71" s="836"/>
      <c r="C71" s="402">
        <v>9092</v>
      </c>
      <c r="D71" s="402">
        <v>133</v>
      </c>
      <c r="E71" s="802">
        <v>110</v>
      </c>
      <c r="F71" s="802"/>
      <c r="G71" s="61">
        <v>469.88</v>
      </c>
      <c r="H71" s="366">
        <f t="shared" si="0"/>
        <v>469.88</v>
      </c>
    </row>
    <row r="72" spans="1:8" ht="15.75" customHeight="1" x14ac:dyDescent="0.25">
      <c r="A72" s="839"/>
      <c r="B72" s="836"/>
      <c r="C72" s="402">
        <v>9093</v>
      </c>
      <c r="D72" s="402">
        <v>160</v>
      </c>
      <c r="E72" s="802">
        <v>136</v>
      </c>
      <c r="F72" s="802"/>
      <c r="G72" s="61">
        <v>678.78</v>
      </c>
      <c r="H72" s="366">
        <f t="shared" si="0"/>
        <v>678.78</v>
      </c>
    </row>
    <row r="73" spans="1:8" ht="15.75" customHeight="1" x14ac:dyDescent="0.25">
      <c r="A73" s="839"/>
      <c r="B73" s="836"/>
      <c r="C73" s="402">
        <v>9094</v>
      </c>
      <c r="D73" s="402">
        <v>190</v>
      </c>
      <c r="E73" s="802">
        <v>160</v>
      </c>
      <c r="F73" s="802"/>
      <c r="G73" s="61">
        <v>938.68</v>
      </c>
      <c r="H73" s="366">
        <f t="shared" si="0"/>
        <v>938.68</v>
      </c>
    </row>
    <row r="74" spans="1:8" ht="15.75" customHeight="1" x14ac:dyDescent="0.25">
      <c r="A74" s="839"/>
      <c r="B74" s="836"/>
      <c r="C74" s="402">
        <v>9095</v>
      </c>
      <c r="D74" s="402">
        <v>200</v>
      </c>
      <c r="E74" s="802">
        <v>171</v>
      </c>
      <c r="F74" s="802"/>
      <c r="G74" s="61">
        <v>1348.08</v>
      </c>
      <c r="H74" s="366">
        <f t="shared" si="0"/>
        <v>1348.08</v>
      </c>
    </row>
    <row r="75" spans="1:8" ht="15.75" customHeight="1" x14ac:dyDescent="0.25">
      <c r="A75" s="839"/>
      <c r="B75" s="836"/>
      <c r="C75" s="402">
        <v>9096</v>
      </c>
      <c r="D75" s="402">
        <v>230</v>
      </c>
      <c r="E75" s="802">
        <v>200</v>
      </c>
      <c r="F75" s="802"/>
      <c r="G75" s="61">
        <v>2138.1799999999998</v>
      </c>
      <c r="H75" s="366">
        <f t="shared" si="0"/>
        <v>2138.1799999999998</v>
      </c>
    </row>
    <row r="76" spans="1:8" ht="15.75" customHeight="1" x14ac:dyDescent="0.25">
      <c r="A76" s="839"/>
      <c r="B76" s="836"/>
      <c r="C76" s="402">
        <v>9097</v>
      </c>
      <c r="D76" s="402">
        <v>250</v>
      </c>
      <c r="E76" s="802">
        <v>216</v>
      </c>
      <c r="F76" s="802"/>
      <c r="G76" s="61">
        <v>2248.58</v>
      </c>
      <c r="H76" s="366">
        <f t="shared" si="0"/>
        <v>2248.58</v>
      </c>
    </row>
    <row r="77" spans="1:8" ht="15.75" customHeight="1" x14ac:dyDescent="0.25">
      <c r="A77" s="839"/>
      <c r="B77" s="836"/>
      <c r="C77" s="402">
        <v>9098</v>
      </c>
      <c r="D77" s="402">
        <v>290</v>
      </c>
      <c r="E77" s="802">
        <v>250</v>
      </c>
      <c r="F77" s="802"/>
      <c r="G77" s="61">
        <v>3318.08</v>
      </c>
      <c r="H77" s="366">
        <f t="shared" si="0"/>
        <v>3318.08</v>
      </c>
    </row>
    <row r="78" spans="1:8" ht="15.75" customHeight="1" x14ac:dyDescent="0.25">
      <c r="A78" s="839"/>
      <c r="B78" s="836"/>
      <c r="C78" s="402">
        <v>9099</v>
      </c>
      <c r="D78" s="402">
        <v>315</v>
      </c>
      <c r="E78" s="802">
        <v>271</v>
      </c>
      <c r="F78" s="802"/>
      <c r="G78" s="61">
        <v>2948.38</v>
      </c>
      <c r="H78" s="366">
        <f t="shared" si="0"/>
        <v>2948.38</v>
      </c>
    </row>
    <row r="79" spans="1:8" ht="15.75" customHeight="1" x14ac:dyDescent="0.25">
      <c r="A79" s="839"/>
      <c r="B79" s="836"/>
      <c r="C79" s="402">
        <v>9100</v>
      </c>
      <c r="D79" s="402">
        <v>340</v>
      </c>
      <c r="E79" s="802">
        <v>300</v>
      </c>
      <c r="F79" s="802"/>
      <c r="G79" s="61">
        <v>3678.08</v>
      </c>
      <c r="H79" s="366">
        <f t="shared" si="0"/>
        <v>3678.08</v>
      </c>
    </row>
    <row r="80" spans="1:8" ht="15.75" customHeight="1" x14ac:dyDescent="0.25">
      <c r="A80" s="839"/>
      <c r="B80" s="836"/>
      <c r="C80" s="402">
        <v>9102</v>
      </c>
      <c r="D80" s="402">
        <v>400</v>
      </c>
      <c r="E80" s="802">
        <v>343</v>
      </c>
      <c r="F80" s="802"/>
      <c r="G80" s="61">
        <v>6368.48</v>
      </c>
      <c r="H80" s="366">
        <f t="shared" si="0"/>
        <v>6368.48</v>
      </c>
    </row>
    <row r="81" spans="1:8" ht="15.75" customHeight="1" x14ac:dyDescent="0.25">
      <c r="A81" s="839"/>
      <c r="B81" s="836"/>
      <c r="C81" s="402">
        <v>9103</v>
      </c>
      <c r="D81" s="402">
        <v>460</v>
      </c>
      <c r="E81" s="802">
        <v>400</v>
      </c>
      <c r="F81" s="802"/>
      <c r="G81" s="61">
        <v>7528.08</v>
      </c>
      <c r="H81" s="366">
        <f t="shared" ref="H81:H83" si="1">ROUND((G81-G81/100*$D$10),2)</f>
        <v>7528.08</v>
      </c>
    </row>
    <row r="82" spans="1:8" ht="15.75" customHeight="1" x14ac:dyDescent="0.25">
      <c r="A82" s="839"/>
      <c r="B82" s="836"/>
      <c r="C82" s="402">
        <v>9104</v>
      </c>
      <c r="D82" s="402">
        <v>500</v>
      </c>
      <c r="E82" s="802">
        <v>427</v>
      </c>
      <c r="F82" s="802"/>
      <c r="G82" s="61">
        <v>9098.18</v>
      </c>
      <c r="H82" s="366">
        <f t="shared" si="1"/>
        <v>9098.18</v>
      </c>
    </row>
    <row r="83" spans="1:8" ht="15.75" customHeight="1" thickBot="1" x14ac:dyDescent="0.3">
      <c r="A83" s="840"/>
      <c r="B83" s="837"/>
      <c r="C83" s="403">
        <v>9105</v>
      </c>
      <c r="D83" s="403">
        <v>575</v>
      </c>
      <c r="E83" s="803">
        <v>500</v>
      </c>
      <c r="F83" s="803"/>
      <c r="G83" s="80">
        <v>11248.88</v>
      </c>
      <c r="H83" s="367">
        <f t="shared" si="1"/>
        <v>11248.88</v>
      </c>
    </row>
    <row r="84" spans="1:8" ht="15.75" customHeight="1" x14ac:dyDescent="0.25">
      <c r="A84" s="847"/>
      <c r="B84" s="845" t="s">
        <v>101</v>
      </c>
      <c r="C84" s="77">
        <v>9121</v>
      </c>
      <c r="D84" s="77">
        <v>110</v>
      </c>
      <c r="E84" s="804">
        <v>94</v>
      </c>
      <c r="F84" s="805"/>
      <c r="G84" s="568">
        <v>628.08000000000004</v>
      </c>
      <c r="H84" s="396">
        <f>ROUND((G84-G84/100*$D$10),2)</f>
        <v>628.08000000000004</v>
      </c>
    </row>
    <row r="85" spans="1:8" ht="15.75" customHeight="1" x14ac:dyDescent="0.25">
      <c r="A85" s="847"/>
      <c r="B85" s="845"/>
      <c r="C85" s="86">
        <v>9122</v>
      </c>
      <c r="D85" s="86">
        <v>133</v>
      </c>
      <c r="E85" s="656">
        <v>110</v>
      </c>
      <c r="F85" s="657"/>
      <c r="G85" s="45">
        <v>502.78</v>
      </c>
      <c r="H85" s="189">
        <f t="shared" ref="H85:H103" si="2">ROUND((G85-G85/100*$D$10),2)</f>
        <v>502.78</v>
      </c>
    </row>
    <row r="86" spans="1:8" ht="15.75" customHeight="1" x14ac:dyDescent="0.25">
      <c r="A86" s="847"/>
      <c r="B86" s="845"/>
      <c r="C86" s="86">
        <v>9123</v>
      </c>
      <c r="D86" s="86">
        <v>160</v>
      </c>
      <c r="E86" s="656">
        <v>136</v>
      </c>
      <c r="F86" s="657"/>
      <c r="G86" s="45">
        <v>968.18</v>
      </c>
      <c r="H86" s="189">
        <f t="shared" si="2"/>
        <v>968.18</v>
      </c>
    </row>
    <row r="87" spans="1:8" ht="15.75" customHeight="1" x14ac:dyDescent="0.25">
      <c r="A87" s="847"/>
      <c r="B87" s="845"/>
      <c r="C87" s="86">
        <v>9124</v>
      </c>
      <c r="D87" s="86">
        <v>190</v>
      </c>
      <c r="E87" s="656">
        <v>160</v>
      </c>
      <c r="F87" s="657"/>
      <c r="G87" s="45">
        <v>1388.58</v>
      </c>
      <c r="H87" s="189">
        <f t="shared" si="2"/>
        <v>1388.58</v>
      </c>
    </row>
    <row r="88" spans="1:8" ht="15.75" customHeight="1" x14ac:dyDescent="0.25">
      <c r="A88" s="847"/>
      <c r="B88" s="845"/>
      <c r="C88" s="86">
        <v>9125</v>
      </c>
      <c r="D88" s="86">
        <v>200</v>
      </c>
      <c r="E88" s="656">
        <v>171</v>
      </c>
      <c r="F88" s="657"/>
      <c r="G88" s="45">
        <v>1418.28</v>
      </c>
      <c r="H88" s="189">
        <f t="shared" si="2"/>
        <v>1418.28</v>
      </c>
    </row>
    <row r="89" spans="1:8" ht="15.75" customHeight="1" x14ac:dyDescent="0.25">
      <c r="A89" s="847"/>
      <c r="B89" s="845"/>
      <c r="C89" s="86">
        <v>9126</v>
      </c>
      <c r="D89" s="86">
        <v>230</v>
      </c>
      <c r="E89" s="656">
        <v>200</v>
      </c>
      <c r="F89" s="657"/>
      <c r="G89" s="45">
        <v>1918.08</v>
      </c>
      <c r="H89" s="189">
        <f t="shared" si="2"/>
        <v>1918.08</v>
      </c>
    </row>
    <row r="90" spans="1:8" ht="15.75" customHeight="1" x14ac:dyDescent="0.25">
      <c r="A90" s="847"/>
      <c r="B90" s="845"/>
      <c r="C90" s="86">
        <v>9127</v>
      </c>
      <c r="D90" s="86">
        <v>250</v>
      </c>
      <c r="E90" s="656">
        <v>216</v>
      </c>
      <c r="F90" s="657"/>
      <c r="G90" s="45">
        <v>2378.88</v>
      </c>
      <c r="H90" s="189">
        <f t="shared" si="2"/>
        <v>2378.88</v>
      </c>
    </row>
    <row r="91" spans="1:8" ht="15.75" customHeight="1" x14ac:dyDescent="0.25">
      <c r="A91" s="847"/>
      <c r="B91" s="845"/>
      <c r="C91" s="86">
        <v>9128</v>
      </c>
      <c r="D91" s="86">
        <v>290</v>
      </c>
      <c r="E91" s="656">
        <v>250</v>
      </c>
      <c r="F91" s="657"/>
      <c r="G91" s="45">
        <v>2878.08</v>
      </c>
      <c r="H91" s="189">
        <f t="shared" si="2"/>
        <v>2878.08</v>
      </c>
    </row>
    <row r="92" spans="1:8" ht="15.75" customHeight="1" x14ac:dyDescent="0.25">
      <c r="A92" s="847"/>
      <c r="B92" s="845"/>
      <c r="C92" s="86">
        <v>9129</v>
      </c>
      <c r="D92" s="86">
        <v>315</v>
      </c>
      <c r="E92" s="656">
        <v>271</v>
      </c>
      <c r="F92" s="657"/>
      <c r="G92" s="45">
        <v>3348.68</v>
      </c>
      <c r="H92" s="189">
        <f t="shared" si="2"/>
        <v>3348.68</v>
      </c>
    </row>
    <row r="93" spans="1:8" ht="15.75" customHeight="1" x14ac:dyDescent="0.25">
      <c r="A93" s="847"/>
      <c r="B93" s="845"/>
      <c r="C93" s="86">
        <v>9130</v>
      </c>
      <c r="D93" s="86">
        <v>340</v>
      </c>
      <c r="E93" s="656">
        <v>300</v>
      </c>
      <c r="F93" s="657"/>
      <c r="G93" s="45">
        <v>4238.28</v>
      </c>
      <c r="H93" s="189">
        <f t="shared" si="2"/>
        <v>4238.28</v>
      </c>
    </row>
    <row r="94" spans="1:8" ht="15.75" customHeight="1" x14ac:dyDescent="0.25">
      <c r="A94" s="847"/>
      <c r="B94" s="845"/>
      <c r="C94" s="86">
        <v>9132</v>
      </c>
      <c r="D94" s="86">
        <v>400</v>
      </c>
      <c r="E94" s="656">
        <v>343</v>
      </c>
      <c r="F94" s="657"/>
      <c r="G94" s="45">
        <v>5518.08</v>
      </c>
      <c r="H94" s="189">
        <f t="shared" si="2"/>
        <v>5518.08</v>
      </c>
    </row>
    <row r="95" spans="1:8" ht="15.75" customHeight="1" x14ac:dyDescent="0.25">
      <c r="A95" s="847"/>
      <c r="B95" s="845"/>
      <c r="C95" s="86">
        <v>9133</v>
      </c>
      <c r="D95" s="86">
        <v>460</v>
      </c>
      <c r="E95" s="656">
        <v>400</v>
      </c>
      <c r="F95" s="657"/>
      <c r="G95" s="45">
        <v>6548.48</v>
      </c>
      <c r="H95" s="189">
        <f t="shared" si="2"/>
        <v>6548.48</v>
      </c>
    </row>
    <row r="96" spans="1:8" ht="15.75" customHeight="1" x14ac:dyDescent="0.25">
      <c r="A96" s="847"/>
      <c r="B96" s="845"/>
      <c r="C96" s="86">
        <v>9134</v>
      </c>
      <c r="D96" s="86">
        <v>500</v>
      </c>
      <c r="E96" s="656">
        <v>427</v>
      </c>
      <c r="F96" s="657"/>
      <c r="G96" s="45">
        <v>7998.18</v>
      </c>
      <c r="H96" s="189">
        <f t="shared" si="2"/>
        <v>7998.18</v>
      </c>
    </row>
    <row r="97" spans="1:10" ht="15.75" customHeight="1" x14ac:dyDescent="0.25">
      <c r="A97" s="847"/>
      <c r="B97" s="845"/>
      <c r="C97" s="86">
        <v>9135</v>
      </c>
      <c r="D97" s="86">
        <v>575</v>
      </c>
      <c r="E97" s="656">
        <v>500</v>
      </c>
      <c r="F97" s="657"/>
      <c r="G97" s="45">
        <v>9668.7800000000007</v>
      </c>
      <c r="H97" s="189">
        <f t="shared" si="2"/>
        <v>9668.7800000000007</v>
      </c>
    </row>
    <row r="98" spans="1:10" ht="15.75" customHeight="1" x14ac:dyDescent="0.25">
      <c r="A98" s="847"/>
      <c r="B98" s="845"/>
      <c r="C98" s="86">
        <v>9136</v>
      </c>
      <c r="D98" s="86" t="s">
        <v>258</v>
      </c>
      <c r="E98" s="656">
        <v>535</v>
      </c>
      <c r="F98" s="657"/>
      <c r="G98" s="45">
        <v>11068.08</v>
      </c>
      <c r="H98" s="189">
        <f t="shared" si="2"/>
        <v>11068.08</v>
      </c>
    </row>
    <row r="99" spans="1:10" ht="15.75" customHeight="1" x14ac:dyDescent="0.25">
      <c r="A99" s="847"/>
      <c r="B99" s="845"/>
      <c r="C99" s="86">
        <v>9137</v>
      </c>
      <c r="D99" s="86" t="s">
        <v>186</v>
      </c>
      <c r="E99" s="656">
        <v>600</v>
      </c>
      <c r="F99" s="657"/>
      <c r="G99" s="45">
        <v>12424.28</v>
      </c>
      <c r="H99" s="189">
        <f>ROUND((G99-G99/100*$D$10),2)</f>
        <v>12424.28</v>
      </c>
    </row>
    <row r="100" spans="1:10" ht="15.75" customHeight="1" x14ac:dyDescent="0.25">
      <c r="A100" s="847"/>
      <c r="B100" s="845"/>
      <c r="C100" s="86">
        <v>9138</v>
      </c>
      <c r="D100" s="86" t="s">
        <v>187</v>
      </c>
      <c r="E100" s="656">
        <v>687</v>
      </c>
      <c r="F100" s="657"/>
      <c r="G100" s="45">
        <v>17308.080000000002</v>
      </c>
      <c r="H100" s="189">
        <f t="shared" si="2"/>
        <v>17308.080000000002</v>
      </c>
    </row>
    <row r="101" spans="1:10" ht="15.75" customHeight="1" x14ac:dyDescent="0.25">
      <c r="A101" s="847"/>
      <c r="B101" s="845"/>
      <c r="C101" s="86">
        <v>9139</v>
      </c>
      <c r="D101" s="86" t="s">
        <v>188</v>
      </c>
      <c r="E101" s="656">
        <v>800</v>
      </c>
      <c r="F101" s="657"/>
      <c r="G101" s="45">
        <v>22488.78</v>
      </c>
      <c r="H101" s="189">
        <f t="shared" si="2"/>
        <v>22488.78</v>
      </c>
    </row>
    <row r="102" spans="1:10" ht="15.75" customHeight="1" x14ac:dyDescent="0.25">
      <c r="A102" s="847"/>
      <c r="B102" s="845"/>
      <c r="C102" s="86">
        <v>9140</v>
      </c>
      <c r="D102" s="86" t="s">
        <v>189</v>
      </c>
      <c r="E102" s="656">
        <v>851</v>
      </c>
      <c r="F102" s="657"/>
      <c r="G102" s="45">
        <v>23188.48</v>
      </c>
      <c r="H102" s="189">
        <f t="shared" si="2"/>
        <v>23188.48</v>
      </c>
    </row>
    <row r="103" spans="1:10" ht="15.75" customHeight="1" thickBot="1" x14ac:dyDescent="0.3">
      <c r="A103" s="848"/>
      <c r="B103" s="846"/>
      <c r="C103" s="126">
        <v>9141</v>
      </c>
      <c r="D103" s="126" t="s">
        <v>190</v>
      </c>
      <c r="E103" s="863">
        <v>1030</v>
      </c>
      <c r="F103" s="864"/>
      <c r="G103" s="555">
        <v>38188.28</v>
      </c>
      <c r="H103" s="190">
        <f t="shared" si="2"/>
        <v>38188.28</v>
      </c>
    </row>
    <row r="104" spans="1:10" ht="14.25" customHeight="1" x14ac:dyDescent="0.25">
      <c r="A104" s="857" t="s">
        <v>65</v>
      </c>
      <c r="B104" s="858"/>
      <c r="C104" s="858"/>
      <c r="D104" s="858"/>
      <c r="E104" s="858"/>
      <c r="F104" s="858"/>
      <c r="G104" s="858"/>
      <c r="H104" s="859"/>
    </row>
    <row r="105" spans="1:10" ht="14.25" customHeight="1" x14ac:dyDescent="0.25">
      <c r="A105" s="857" t="s">
        <v>68</v>
      </c>
      <c r="B105" s="858"/>
      <c r="C105" s="858"/>
      <c r="D105" s="858"/>
      <c r="E105" s="858"/>
      <c r="F105" s="858"/>
      <c r="G105" s="858"/>
      <c r="H105" s="859"/>
    </row>
    <row r="106" spans="1:10" ht="54.75" customHeight="1" x14ac:dyDescent="0.25">
      <c r="A106" s="860" t="s">
        <v>209</v>
      </c>
      <c r="B106" s="861"/>
      <c r="C106" s="861"/>
      <c r="D106" s="861"/>
      <c r="E106" s="861"/>
      <c r="F106" s="861"/>
      <c r="G106" s="861"/>
      <c r="H106" s="862"/>
    </row>
    <row r="107" spans="1:10" ht="14.25" customHeight="1" thickBot="1" x14ac:dyDescent="0.3">
      <c r="A107" s="849" t="s">
        <v>58</v>
      </c>
      <c r="B107" s="850"/>
      <c r="C107" s="850"/>
      <c r="D107" s="850"/>
      <c r="E107" s="850"/>
      <c r="F107" s="850"/>
      <c r="G107" s="850"/>
      <c r="H107" s="851"/>
    </row>
    <row r="108" spans="1:10" ht="17.100000000000001" customHeight="1" thickBot="1" x14ac:dyDescent="0.3">
      <c r="A108" s="776" t="s">
        <v>267</v>
      </c>
      <c r="B108" s="777"/>
      <c r="C108" s="777"/>
      <c r="D108" s="777"/>
      <c r="E108" s="777"/>
      <c r="F108" s="777"/>
      <c r="G108" s="777"/>
      <c r="H108" s="778"/>
      <c r="I108" s="8"/>
      <c r="J108" s="4"/>
    </row>
    <row r="109" spans="1:10" x14ac:dyDescent="0.25">
      <c r="A109" s="795"/>
      <c r="B109" s="798" t="s">
        <v>92</v>
      </c>
      <c r="C109" s="333">
        <v>9211</v>
      </c>
      <c r="D109" s="345">
        <v>110</v>
      </c>
      <c r="E109" s="790">
        <v>94</v>
      </c>
      <c r="F109" s="790"/>
      <c r="G109" s="560">
        <v>1688.88</v>
      </c>
      <c r="H109" s="189">
        <f t="shared" ref="H109:H135" si="3">ROUND((G109-G109/100*$D$10),2)</f>
        <v>1688.88</v>
      </c>
      <c r="I109" s="8"/>
      <c r="J109" s="9"/>
    </row>
    <row r="110" spans="1:10" x14ac:dyDescent="0.25">
      <c r="A110" s="796"/>
      <c r="B110" s="799"/>
      <c r="C110" s="331">
        <v>9212</v>
      </c>
      <c r="D110" s="346">
        <v>133</v>
      </c>
      <c r="E110" s="782">
        <v>110</v>
      </c>
      <c r="F110" s="782"/>
      <c r="G110" s="332">
        <v>1498.78</v>
      </c>
      <c r="H110" s="189">
        <f t="shared" si="3"/>
        <v>1498.78</v>
      </c>
      <c r="I110" s="8"/>
      <c r="J110" s="9"/>
    </row>
    <row r="111" spans="1:10" x14ac:dyDescent="0.25">
      <c r="A111" s="796"/>
      <c r="B111" s="799"/>
      <c r="C111" s="331">
        <v>9213</v>
      </c>
      <c r="D111" s="346">
        <v>160</v>
      </c>
      <c r="E111" s="782">
        <v>136</v>
      </c>
      <c r="F111" s="782"/>
      <c r="G111" s="332">
        <v>1894.98</v>
      </c>
      <c r="H111" s="189">
        <f t="shared" si="3"/>
        <v>1894.98</v>
      </c>
      <c r="I111" s="8"/>
      <c r="J111" s="9"/>
    </row>
    <row r="112" spans="1:10" x14ac:dyDescent="0.25">
      <c r="A112" s="796"/>
      <c r="B112" s="799"/>
      <c r="C112" s="331">
        <v>9214</v>
      </c>
      <c r="D112" s="346">
        <v>190</v>
      </c>
      <c r="E112" s="782">
        <v>160</v>
      </c>
      <c r="F112" s="782"/>
      <c r="G112" s="332">
        <v>2383.1799999999998</v>
      </c>
      <c r="H112" s="189">
        <f t="shared" si="3"/>
        <v>2383.1799999999998</v>
      </c>
      <c r="I112" s="8"/>
      <c r="J112" s="9"/>
    </row>
    <row r="113" spans="1:10" x14ac:dyDescent="0.25">
      <c r="A113" s="796"/>
      <c r="B113" s="799"/>
      <c r="C113" s="331">
        <v>9215</v>
      </c>
      <c r="D113" s="346">
        <v>200</v>
      </c>
      <c r="E113" s="782">
        <v>171</v>
      </c>
      <c r="F113" s="782"/>
      <c r="G113" s="332">
        <v>3464.28</v>
      </c>
      <c r="H113" s="189">
        <f t="shared" si="3"/>
        <v>3464.28</v>
      </c>
      <c r="I113" s="8"/>
      <c r="J113" s="9"/>
    </row>
    <row r="114" spans="1:10" x14ac:dyDescent="0.25">
      <c r="A114" s="796"/>
      <c r="B114" s="799"/>
      <c r="C114" s="331">
        <v>9216</v>
      </c>
      <c r="D114" s="346">
        <v>230</v>
      </c>
      <c r="E114" s="782">
        <v>200</v>
      </c>
      <c r="F114" s="782"/>
      <c r="G114" s="332">
        <v>4234.9799999999996</v>
      </c>
      <c r="H114" s="189">
        <f t="shared" si="3"/>
        <v>4234.9799999999996</v>
      </c>
      <c r="I114" s="8"/>
      <c r="J114" s="9"/>
    </row>
    <row r="115" spans="1:10" x14ac:dyDescent="0.25">
      <c r="A115" s="796"/>
      <c r="B115" s="799"/>
      <c r="C115" s="331">
        <v>9217</v>
      </c>
      <c r="D115" s="346">
        <v>250</v>
      </c>
      <c r="E115" s="782">
        <v>216</v>
      </c>
      <c r="F115" s="782"/>
      <c r="G115" s="332">
        <v>6208.68</v>
      </c>
      <c r="H115" s="189">
        <f t="shared" si="3"/>
        <v>6208.68</v>
      </c>
      <c r="I115" s="8"/>
      <c r="J115" s="9"/>
    </row>
    <row r="116" spans="1:10" x14ac:dyDescent="0.25">
      <c r="A116" s="796"/>
      <c r="B116" s="799"/>
      <c r="C116" s="331">
        <v>9218</v>
      </c>
      <c r="D116" s="346">
        <v>290</v>
      </c>
      <c r="E116" s="782">
        <v>250</v>
      </c>
      <c r="F116" s="782"/>
      <c r="G116" s="332">
        <v>6618.48</v>
      </c>
      <c r="H116" s="189">
        <f t="shared" si="3"/>
        <v>6618.48</v>
      </c>
      <c r="I116" s="8"/>
      <c r="J116" s="9"/>
    </row>
    <row r="117" spans="1:10" x14ac:dyDescent="0.25">
      <c r="A117" s="796"/>
      <c r="B117" s="799"/>
      <c r="C117" s="331">
        <v>9219</v>
      </c>
      <c r="D117" s="346">
        <v>315</v>
      </c>
      <c r="E117" s="782">
        <v>271</v>
      </c>
      <c r="F117" s="782"/>
      <c r="G117" s="332">
        <v>11828.98</v>
      </c>
      <c r="H117" s="189">
        <f t="shared" si="3"/>
        <v>11828.98</v>
      </c>
      <c r="I117" s="8"/>
      <c r="J117" s="9"/>
    </row>
    <row r="118" spans="1:10" x14ac:dyDescent="0.25">
      <c r="A118" s="796"/>
      <c r="B118" s="799"/>
      <c r="C118" s="331">
        <v>9220</v>
      </c>
      <c r="D118" s="346">
        <v>340</v>
      </c>
      <c r="E118" s="782">
        <v>300</v>
      </c>
      <c r="F118" s="782"/>
      <c r="G118" s="332">
        <v>11298.18</v>
      </c>
      <c r="H118" s="189">
        <f t="shared" si="3"/>
        <v>11298.18</v>
      </c>
      <c r="I118" s="8"/>
      <c r="J118" s="9"/>
    </row>
    <row r="119" spans="1:10" x14ac:dyDescent="0.25">
      <c r="A119" s="796"/>
      <c r="B119" s="799"/>
      <c r="C119" s="331">
        <v>9222</v>
      </c>
      <c r="D119" s="346">
        <v>400</v>
      </c>
      <c r="E119" s="782">
        <v>343</v>
      </c>
      <c r="F119" s="782"/>
      <c r="G119" s="332">
        <v>23968.28</v>
      </c>
      <c r="H119" s="189">
        <f t="shared" si="3"/>
        <v>23968.28</v>
      </c>
      <c r="I119" s="8"/>
      <c r="J119" s="9"/>
    </row>
    <row r="120" spans="1:10" x14ac:dyDescent="0.25">
      <c r="A120" s="797"/>
      <c r="B120" s="800"/>
      <c r="C120" s="331">
        <v>9223</v>
      </c>
      <c r="D120" s="346">
        <v>460</v>
      </c>
      <c r="E120" s="782">
        <v>400</v>
      </c>
      <c r="F120" s="782"/>
      <c r="G120" s="332">
        <v>24118.48</v>
      </c>
      <c r="H120" s="189">
        <f t="shared" si="3"/>
        <v>24118.48</v>
      </c>
      <c r="I120" s="8"/>
      <c r="J120" s="9"/>
    </row>
    <row r="121" spans="1:10" x14ac:dyDescent="0.25">
      <c r="A121" s="797"/>
      <c r="B121" s="800"/>
      <c r="C121" s="331">
        <v>9224</v>
      </c>
      <c r="D121" s="346">
        <v>500</v>
      </c>
      <c r="E121" s="782">
        <v>427</v>
      </c>
      <c r="F121" s="782"/>
      <c r="G121" s="332">
        <v>34108.879999999997</v>
      </c>
      <c r="H121" s="189">
        <f t="shared" si="3"/>
        <v>34108.879999999997</v>
      </c>
      <c r="I121" s="8"/>
      <c r="J121" s="9"/>
    </row>
    <row r="122" spans="1:10" x14ac:dyDescent="0.25">
      <c r="A122" s="797"/>
      <c r="B122" s="800"/>
      <c r="C122" s="331">
        <v>9225</v>
      </c>
      <c r="D122" s="346">
        <v>575</v>
      </c>
      <c r="E122" s="782">
        <v>500</v>
      </c>
      <c r="F122" s="782"/>
      <c r="G122" s="332">
        <v>48338.28</v>
      </c>
      <c r="H122" s="189">
        <f t="shared" si="3"/>
        <v>48338.28</v>
      </c>
      <c r="I122" s="8"/>
      <c r="J122" s="9"/>
    </row>
    <row r="123" spans="1:10" ht="15.75" thickBot="1" x14ac:dyDescent="0.3">
      <c r="A123" s="797"/>
      <c r="B123" s="800"/>
      <c r="C123" s="350">
        <v>9226</v>
      </c>
      <c r="D123" s="351">
        <v>630</v>
      </c>
      <c r="E123" s="783">
        <v>535</v>
      </c>
      <c r="F123" s="783"/>
      <c r="G123" s="380" t="s">
        <v>64</v>
      </c>
      <c r="H123" s="399" t="str">
        <f>G123</f>
        <v>по запросу</v>
      </c>
      <c r="I123" s="8"/>
      <c r="J123" s="9"/>
    </row>
    <row r="124" spans="1:10" x14ac:dyDescent="0.25">
      <c r="A124" s="784"/>
      <c r="B124" s="787" t="s">
        <v>10</v>
      </c>
      <c r="C124" s="333">
        <v>9231</v>
      </c>
      <c r="D124" s="388">
        <v>110</v>
      </c>
      <c r="E124" s="790">
        <v>94</v>
      </c>
      <c r="F124" s="790"/>
      <c r="G124" s="560">
        <v>1688.88</v>
      </c>
      <c r="H124" s="397">
        <f t="shared" si="3"/>
        <v>1688.88</v>
      </c>
      <c r="I124" s="10"/>
      <c r="J124" s="9"/>
    </row>
    <row r="125" spans="1:10" x14ac:dyDescent="0.25">
      <c r="A125" s="785"/>
      <c r="B125" s="788"/>
      <c r="C125" s="331">
        <v>9232</v>
      </c>
      <c r="D125" s="387">
        <v>133</v>
      </c>
      <c r="E125" s="782">
        <v>110</v>
      </c>
      <c r="F125" s="782"/>
      <c r="G125" s="332">
        <v>1498.78</v>
      </c>
      <c r="H125" s="398">
        <f t="shared" si="3"/>
        <v>1498.78</v>
      </c>
      <c r="I125" s="10"/>
      <c r="J125" s="9"/>
    </row>
    <row r="126" spans="1:10" x14ac:dyDescent="0.25">
      <c r="A126" s="785"/>
      <c r="B126" s="788"/>
      <c r="C126" s="331">
        <v>9233</v>
      </c>
      <c r="D126" s="387">
        <v>160</v>
      </c>
      <c r="E126" s="782">
        <v>136</v>
      </c>
      <c r="F126" s="782"/>
      <c r="G126" s="332">
        <v>1894.98</v>
      </c>
      <c r="H126" s="398">
        <f t="shared" si="3"/>
        <v>1894.98</v>
      </c>
      <c r="I126" s="10"/>
      <c r="J126" s="9"/>
    </row>
    <row r="127" spans="1:10" x14ac:dyDescent="0.25">
      <c r="A127" s="785"/>
      <c r="B127" s="788"/>
      <c r="C127" s="331">
        <v>9234</v>
      </c>
      <c r="D127" s="387">
        <v>190</v>
      </c>
      <c r="E127" s="782">
        <v>160</v>
      </c>
      <c r="F127" s="782"/>
      <c r="G127" s="332">
        <v>2383.1799999999998</v>
      </c>
      <c r="H127" s="398">
        <f t="shared" si="3"/>
        <v>2383.1799999999998</v>
      </c>
      <c r="I127" s="10"/>
      <c r="J127" s="9"/>
    </row>
    <row r="128" spans="1:10" x14ac:dyDescent="0.25">
      <c r="A128" s="785"/>
      <c r="B128" s="788"/>
      <c r="C128" s="331">
        <v>9235</v>
      </c>
      <c r="D128" s="387">
        <v>200</v>
      </c>
      <c r="E128" s="782">
        <v>171</v>
      </c>
      <c r="F128" s="782"/>
      <c r="G128" s="332">
        <v>3461.28</v>
      </c>
      <c r="H128" s="398">
        <f t="shared" si="3"/>
        <v>3461.28</v>
      </c>
      <c r="I128" s="10"/>
      <c r="J128" s="9"/>
    </row>
    <row r="129" spans="1:10" x14ac:dyDescent="0.25">
      <c r="A129" s="785"/>
      <c r="B129" s="788"/>
      <c r="C129" s="331">
        <v>9236</v>
      </c>
      <c r="D129" s="387">
        <v>230</v>
      </c>
      <c r="E129" s="782">
        <v>200</v>
      </c>
      <c r="F129" s="782"/>
      <c r="G129" s="332">
        <v>4234.9799999999996</v>
      </c>
      <c r="H129" s="398">
        <f t="shared" si="3"/>
        <v>4234.9799999999996</v>
      </c>
      <c r="I129" s="10"/>
      <c r="J129" s="9"/>
    </row>
    <row r="130" spans="1:10" x14ac:dyDescent="0.25">
      <c r="A130" s="785"/>
      <c r="B130" s="788"/>
      <c r="C130" s="331">
        <v>9237</v>
      </c>
      <c r="D130" s="387">
        <v>250</v>
      </c>
      <c r="E130" s="782">
        <v>216</v>
      </c>
      <c r="F130" s="782"/>
      <c r="G130" s="332">
        <v>6206.68</v>
      </c>
      <c r="H130" s="398">
        <f t="shared" si="3"/>
        <v>6206.68</v>
      </c>
      <c r="I130" s="10"/>
      <c r="J130" s="9"/>
    </row>
    <row r="131" spans="1:10" x14ac:dyDescent="0.25">
      <c r="A131" s="785"/>
      <c r="B131" s="788"/>
      <c r="C131" s="331">
        <v>9238</v>
      </c>
      <c r="D131" s="387">
        <v>290</v>
      </c>
      <c r="E131" s="782">
        <v>250</v>
      </c>
      <c r="F131" s="782"/>
      <c r="G131" s="332">
        <v>6618.48</v>
      </c>
      <c r="H131" s="398">
        <f t="shared" si="3"/>
        <v>6618.48</v>
      </c>
      <c r="I131" s="10"/>
      <c r="J131" s="9"/>
    </row>
    <row r="132" spans="1:10" x14ac:dyDescent="0.25">
      <c r="A132" s="785"/>
      <c r="B132" s="788"/>
      <c r="C132" s="331">
        <v>9239</v>
      </c>
      <c r="D132" s="387">
        <v>315</v>
      </c>
      <c r="E132" s="782">
        <v>271</v>
      </c>
      <c r="F132" s="782"/>
      <c r="G132" s="332">
        <v>11822.98</v>
      </c>
      <c r="H132" s="398">
        <f t="shared" si="3"/>
        <v>11822.98</v>
      </c>
      <c r="I132" s="8"/>
      <c r="J132" s="9"/>
    </row>
    <row r="133" spans="1:10" x14ac:dyDescent="0.25">
      <c r="A133" s="785"/>
      <c r="B133" s="788"/>
      <c r="C133" s="331">
        <v>9240</v>
      </c>
      <c r="D133" s="387">
        <v>340</v>
      </c>
      <c r="E133" s="782">
        <v>300</v>
      </c>
      <c r="F133" s="782"/>
      <c r="G133" s="332">
        <v>11298.18</v>
      </c>
      <c r="H133" s="398">
        <f t="shared" si="3"/>
        <v>11298.18</v>
      </c>
      <c r="I133" s="8"/>
      <c r="J133" s="9"/>
    </row>
    <row r="134" spans="1:10" x14ac:dyDescent="0.25">
      <c r="A134" s="785"/>
      <c r="B134" s="788"/>
      <c r="C134" s="331">
        <v>9242</v>
      </c>
      <c r="D134" s="387">
        <v>400</v>
      </c>
      <c r="E134" s="782">
        <v>343</v>
      </c>
      <c r="F134" s="782"/>
      <c r="G134" s="332">
        <v>23961.08</v>
      </c>
      <c r="H134" s="398">
        <f t="shared" si="3"/>
        <v>23961.08</v>
      </c>
      <c r="I134" s="8"/>
      <c r="J134" s="9"/>
    </row>
    <row r="135" spans="1:10" x14ac:dyDescent="0.25">
      <c r="A135" s="785"/>
      <c r="B135" s="788"/>
      <c r="C135" s="331">
        <v>9243</v>
      </c>
      <c r="D135" s="387">
        <v>460</v>
      </c>
      <c r="E135" s="782">
        <v>400</v>
      </c>
      <c r="F135" s="782"/>
      <c r="G135" s="332">
        <v>24118.48</v>
      </c>
      <c r="H135" s="398">
        <f t="shared" si="3"/>
        <v>24118.48</v>
      </c>
      <c r="I135" s="8"/>
      <c r="J135" s="9"/>
    </row>
    <row r="136" spans="1:10" x14ac:dyDescent="0.25">
      <c r="A136" s="785"/>
      <c r="B136" s="788"/>
      <c r="C136" s="331">
        <v>9244</v>
      </c>
      <c r="D136" s="387">
        <v>500</v>
      </c>
      <c r="E136" s="782">
        <v>427</v>
      </c>
      <c r="F136" s="782"/>
      <c r="G136" s="376" t="s">
        <v>64</v>
      </c>
      <c r="H136" s="377" t="s">
        <v>64</v>
      </c>
      <c r="I136" s="8"/>
      <c r="J136" s="9"/>
    </row>
    <row r="137" spans="1:10" ht="15.75" thickBot="1" x14ac:dyDescent="0.3">
      <c r="A137" s="786"/>
      <c r="B137" s="789"/>
      <c r="C137" s="334">
        <v>9245</v>
      </c>
      <c r="D137" s="389">
        <v>575</v>
      </c>
      <c r="E137" s="791">
        <v>500</v>
      </c>
      <c r="F137" s="791"/>
      <c r="G137" s="378" t="s">
        <v>64</v>
      </c>
      <c r="H137" s="379" t="s">
        <v>64</v>
      </c>
      <c r="I137" s="8"/>
      <c r="J137" s="9"/>
    </row>
    <row r="138" spans="1:10" x14ac:dyDescent="0.25">
      <c r="A138" s="784"/>
      <c r="B138" s="787" t="s">
        <v>11</v>
      </c>
      <c r="C138" s="333">
        <v>9251</v>
      </c>
      <c r="D138" s="517">
        <v>110</v>
      </c>
      <c r="E138" s="790">
        <v>94</v>
      </c>
      <c r="F138" s="790"/>
      <c r="G138" s="560">
        <v>848.98</v>
      </c>
      <c r="H138" s="397">
        <f t="shared" ref="H138:H163" si="4">ROUND((G138-G138/100*$D$10),2)</f>
        <v>848.98</v>
      </c>
      <c r="I138" s="8"/>
      <c r="J138" s="9"/>
    </row>
    <row r="139" spans="1:10" x14ac:dyDescent="0.25">
      <c r="A139" s="785"/>
      <c r="B139" s="788"/>
      <c r="C139" s="331">
        <v>9252</v>
      </c>
      <c r="D139" s="516">
        <v>133</v>
      </c>
      <c r="E139" s="782">
        <v>110</v>
      </c>
      <c r="F139" s="782"/>
      <c r="G139" s="332">
        <v>950.68</v>
      </c>
      <c r="H139" s="398">
        <f t="shared" si="4"/>
        <v>950.68</v>
      </c>
      <c r="I139" s="8"/>
      <c r="J139" s="9"/>
    </row>
    <row r="140" spans="1:10" x14ac:dyDescent="0.25">
      <c r="A140" s="785"/>
      <c r="B140" s="788"/>
      <c r="C140" s="331">
        <v>9253</v>
      </c>
      <c r="D140" s="516">
        <v>160</v>
      </c>
      <c r="E140" s="782">
        <v>136</v>
      </c>
      <c r="F140" s="782"/>
      <c r="G140" s="332">
        <v>1515.18</v>
      </c>
      <c r="H140" s="398">
        <f t="shared" si="4"/>
        <v>1515.18</v>
      </c>
      <c r="I140" s="8"/>
      <c r="J140" s="9"/>
    </row>
    <row r="141" spans="1:10" x14ac:dyDescent="0.25">
      <c r="A141" s="785"/>
      <c r="B141" s="788"/>
      <c r="C141" s="331">
        <v>9254</v>
      </c>
      <c r="D141" s="516">
        <v>190</v>
      </c>
      <c r="E141" s="782">
        <v>160</v>
      </c>
      <c r="F141" s="782"/>
      <c r="G141" s="332">
        <v>1572.88</v>
      </c>
      <c r="H141" s="398">
        <f t="shared" si="4"/>
        <v>1572.88</v>
      </c>
      <c r="I141" s="8"/>
      <c r="J141" s="9"/>
    </row>
    <row r="142" spans="1:10" x14ac:dyDescent="0.25">
      <c r="A142" s="785"/>
      <c r="B142" s="788"/>
      <c r="C142" s="331">
        <v>9255</v>
      </c>
      <c r="D142" s="516">
        <v>200</v>
      </c>
      <c r="E142" s="782">
        <v>171</v>
      </c>
      <c r="F142" s="782"/>
      <c r="G142" s="332">
        <v>2652.38</v>
      </c>
      <c r="H142" s="398">
        <f t="shared" si="4"/>
        <v>2652.38</v>
      </c>
      <c r="I142" s="8"/>
      <c r="J142" s="9"/>
    </row>
    <row r="143" spans="1:10" x14ac:dyDescent="0.25">
      <c r="A143" s="785"/>
      <c r="B143" s="788"/>
      <c r="C143" s="331">
        <v>9256</v>
      </c>
      <c r="D143" s="516">
        <v>230</v>
      </c>
      <c r="E143" s="782">
        <v>200</v>
      </c>
      <c r="F143" s="782"/>
      <c r="G143" s="332">
        <v>2989.38</v>
      </c>
      <c r="H143" s="398">
        <f t="shared" si="4"/>
        <v>2989.38</v>
      </c>
      <c r="I143" s="8"/>
      <c r="J143" s="9"/>
    </row>
    <row r="144" spans="1:10" x14ac:dyDescent="0.25">
      <c r="A144" s="785"/>
      <c r="B144" s="788"/>
      <c r="C144" s="331">
        <v>9257</v>
      </c>
      <c r="D144" s="516">
        <v>250</v>
      </c>
      <c r="E144" s="782">
        <v>216</v>
      </c>
      <c r="F144" s="782"/>
      <c r="G144" s="332">
        <v>3881.78</v>
      </c>
      <c r="H144" s="398">
        <f t="shared" si="4"/>
        <v>3881.78</v>
      </c>
      <c r="I144" s="8"/>
      <c r="J144" s="9"/>
    </row>
    <row r="145" spans="1:10" x14ac:dyDescent="0.25">
      <c r="A145" s="785"/>
      <c r="B145" s="788"/>
      <c r="C145" s="331">
        <v>9258</v>
      </c>
      <c r="D145" s="516">
        <v>290</v>
      </c>
      <c r="E145" s="782">
        <v>250</v>
      </c>
      <c r="F145" s="782"/>
      <c r="G145" s="332">
        <v>4661.68</v>
      </c>
      <c r="H145" s="398">
        <f t="shared" si="4"/>
        <v>4661.68</v>
      </c>
      <c r="I145" s="8"/>
      <c r="J145" s="9"/>
    </row>
    <row r="146" spans="1:10" x14ac:dyDescent="0.25">
      <c r="A146" s="785"/>
      <c r="B146" s="788"/>
      <c r="C146" s="331">
        <v>9259</v>
      </c>
      <c r="D146" s="516">
        <v>315</v>
      </c>
      <c r="E146" s="782">
        <v>271</v>
      </c>
      <c r="F146" s="782"/>
      <c r="G146" s="332">
        <v>7318.48</v>
      </c>
      <c r="H146" s="398">
        <f t="shared" si="4"/>
        <v>7318.48</v>
      </c>
      <c r="I146" s="8"/>
      <c r="J146" s="9"/>
    </row>
    <row r="147" spans="1:10" x14ac:dyDescent="0.25">
      <c r="A147" s="785"/>
      <c r="B147" s="788"/>
      <c r="C147" s="331">
        <v>9260</v>
      </c>
      <c r="D147" s="516">
        <v>340</v>
      </c>
      <c r="E147" s="782">
        <v>300</v>
      </c>
      <c r="F147" s="782"/>
      <c r="G147" s="332">
        <v>8208.18</v>
      </c>
      <c r="H147" s="398">
        <f t="shared" si="4"/>
        <v>8208.18</v>
      </c>
      <c r="I147" s="8"/>
      <c r="J147" s="9"/>
    </row>
    <row r="148" spans="1:10" x14ac:dyDescent="0.25">
      <c r="A148" s="785"/>
      <c r="B148" s="788"/>
      <c r="C148" s="331">
        <v>9262</v>
      </c>
      <c r="D148" s="516">
        <v>400</v>
      </c>
      <c r="E148" s="782">
        <v>343</v>
      </c>
      <c r="F148" s="782"/>
      <c r="G148" s="332">
        <v>15848.88</v>
      </c>
      <c r="H148" s="398">
        <f t="shared" si="4"/>
        <v>15848.88</v>
      </c>
      <c r="I148" s="8"/>
      <c r="J148" s="9"/>
    </row>
    <row r="149" spans="1:10" x14ac:dyDescent="0.25">
      <c r="A149" s="785"/>
      <c r="B149" s="788"/>
      <c r="C149" s="331">
        <v>9263</v>
      </c>
      <c r="D149" s="516">
        <v>460</v>
      </c>
      <c r="E149" s="782">
        <v>400</v>
      </c>
      <c r="F149" s="782"/>
      <c r="G149" s="332">
        <v>16694.18</v>
      </c>
      <c r="H149" s="398">
        <f t="shared" si="4"/>
        <v>16694.18</v>
      </c>
      <c r="I149" s="8"/>
      <c r="J149" s="9"/>
    </row>
    <row r="150" spans="1:10" x14ac:dyDescent="0.25">
      <c r="A150" s="785"/>
      <c r="B150" s="788"/>
      <c r="C150" s="331">
        <v>9264</v>
      </c>
      <c r="D150" s="516">
        <v>500</v>
      </c>
      <c r="E150" s="782">
        <v>427</v>
      </c>
      <c r="F150" s="782"/>
      <c r="G150" s="332">
        <v>26969.18</v>
      </c>
      <c r="H150" s="398">
        <f t="shared" si="4"/>
        <v>26969.18</v>
      </c>
      <c r="I150" s="8"/>
      <c r="J150" s="9"/>
    </row>
    <row r="151" spans="1:10" ht="15.75" thickBot="1" x14ac:dyDescent="0.3">
      <c r="A151" s="786"/>
      <c r="B151" s="789"/>
      <c r="C151" s="334">
        <v>9265</v>
      </c>
      <c r="D151" s="518">
        <v>575</v>
      </c>
      <c r="E151" s="791">
        <v>500</v>
      </c>
      <c r="F151" s="791"/>
      <c r="G151" s="567">
        <v>30368.38</v>
      </c>
      <c r="H151" s="543">
        <f t="shared" si="4"/>
        <v>30368.38</v>
      </c>
      <c r="I151" s="8"/>
      <c r="J151" s="9"/>
    </row>
    <row r="152" spans="1:10" x14ac:dyDescent="0.25">
      <c r="A152" s="792"/>
      <c r="B152" s="793" t="s">
        <v>12</v>
      </c>
      <c r="C152" s="393">
        <v>9271</v>
      </c>
      <c r="D152" s="519">
        <v>110</v>
      </c>
      <c r="E152" s="794">
        <v>94</v>
      </c>
      <c r="F152" s="794"/>
      <c r="G152" s="395">
        <v>848.98</v>
      </c>
      <c r="H152" s="542">
        <f t="shared" si="4"/>
        <v>848.98</v>
      </c>
      <c r="I152" s="8"/>
      <c r="J152" s="9"/>
    </row>
    <row r="153" spans="1:10" x14ac:dyDescent="0.25">
      <c r="A153" s="785"/>
      <c r="B153" s="788"/>
      <c r="C153" s="331">
        <v>9272</v>
      </c>
      <c r="D153" s="387">
        <v>133</v>
      </c>
      <c r="E153" s="782">
        <v>110</v>
      </c>
      <c r="F153" s="782"/>
      <c r="G153" s="332">
        <v>950.88</v>
      </c>
      <c r="H153" s="398">
        <f t="shared" si="4"/>
        <v>950.88</v>
      </c>
      <c r="I153" s="8"/>
      <c r="J153" s="9"/>
    </row>
    <row r="154" spans="1:10" x14ac:dyDescent="0.25">
      <c r="A154" s="785"/>
      <c r="B154" s="788"/>
      <c r="C154" s="331">
        <v>9273</v>
      </c>
      <c r="D154" s="387">
        <v>160</v>
      </c>
      <c r="E154" s="782">
        <v>136</v>
      </c>
      <c r="F154" s="782"/>
      <c r="G154" s="332">
        <v>1515.18</v>
      </c>
      <c r="H154" s="398">
        <f t="shared" si="4"/>
        <v>1515.18</v>
      </c>
      <c r="I154" s="8"/>
      <c r="J154" s="9"/>
    </row>
    <row r="155" spans="1:10" x14ac:dyDescent="0.25">
      <c r="A155" s="785"/>
      <c r="B155" s="788"/>
      <c r="C155" s="331">
        <v>9274</v>
      </c>
      <c r="D155" s="387">
        <v>190</v>
      </c>
      <c r="E155" s="782">
        <v>160</v>
      </c>
      <c r="F155" s="782"/>
      <c r="G155" s="332">
        <v>1578.88</v>
      </c>
      <c r="H155" s="398">
        <f t="shared" si="4"/>
        <v>1578.88</v>
      </c>
      <c r="I155" s="8"/>
      <c r="J155" s="9"/>
    </row>
    <row r="156" spans="1:10" x14ac:dyDescent="0.25">
      <c r="A156" s="785"/>
      <c r="B156" s="788"/>
      <c r="C156" s="331">
        <v>9275</v>
      </c>
      <c r="D156" s="387">
        <v>200</v>
      </c>
      <c r="E156" s="782">
        <v>171</v>
      </c>
      <c r="F156" s="782"/>
      <c r="G156" s="332">
        <v>2652.38</v>
      </c>
      <c r="H156" s="398">
        <f t="shared" si="4"/>
        <v>2652.38</v>
      </c>
      <c r="I156" s="8"/>
      <c r="J156" s="9"/>
    </row>
    <row r="157" spans="1:10" x14ac:dyDescent="0.25">
      <c r="A157" s="785"/>
      <c r="B157" s="788"/>
      <c r="C157" s="331">
        <v>9276</v>
      </c>
      <c r="D157" s="387">
        <v>230</v>
      </c>
      <c r="E157" s="782">
        <v>200</v>
      </c>
      <c r="F157" s="782"/>
      <c r="G157" s="332">
        <v>2989.38</v>
      </c>
      <c r="H157" s="398">
        <f t="shared" si="4"/>
        <v>2989.38</v>
      </c>
      <c r="I157" s="8"/>
      <c r="J157" s="9"/>
    </row>
    <row r="158" spans="1:10" x14ac:dyDescent="0.25">
      <c r="A158" s="785"/>
      <c r="B158" s="788"/>
      <c r="C158" s="331">
        <v>9277</v>
      </c>
      <c r="D158" s="387">
        <v>250</v>
      </c>
      <c r="E158" s="782">
        <v>216</v>
      </c>
      <c r="F158" s="782"/>
      <c r="G158" s="332">
        <v>3881.78</v>
      </c>
      <c r="H158" s="398">
        <f t="shared" si="4"/>
        <v>3881.78</v>
      </c>
      <c r="I158" s="8"/>
      <c r="J158" s="9"/>
    </row>
    <row r="159" spans="1:10" x14ac:dyDescent="0.25">
      <c r="A159" s="785"/>
      <c r="B159" s="788"/>
      <c r="C159" s="331">
        <v>9278</v>
      </c>
      <c r="D159" s="387">
        <v>290</v>
      </c>
      <c r="E159" s="782">
        <v>250</v>
      </c>
      <c r="F159" s="782"/>
      <c r="G159" s="332">
        <v>4668.68</v>
      </c>
      <c r="H159" s="398">
        <f t="shared" si="4"/>
        <v>4668.68</v>
      </c>
      <c r="I159" s="8"/>
      <c r="J159" s="9"/>
    </row>
    <row r="160" spans="1:10" x14ac:dyDescent="0.25">
      <c r="A160" s="785"/>
      <c r="B160" s="788"/>
      <c r="C160" s="331">
        <v>9279</v>
      </c>
      <c r="D160" s="387">
        <v>315</v>
      </c>
      <c r="E160" s="782">
        <v>271</v>
      </c>
      <c r="F160" s="782"/>
      <c r="G160" s="332">
        <v>7318.48</v>
      </c>
      <c r="H160" s="398">
        <f t="shared" si="4"/>
        <v>7318.48</v>
      </c>
      <c r="I160" s="8"/>
      <c r="J160" s="9"/>
    </row>
    <row r="161" spans="1:10" x14ac:dyDescent="0.25">
      <c r="A161" s="785"/>
      <c r="B161" s="788"/>
      <c r="C161" s="331">
        <v>9280</v>
      </c>
      <c r="D161" s="387">
        <v>340</v>
      </c>
      <c r="E161" s="782">
        <v>300</v>
      </c>
      <c r="F161" s="782"/>
      <c r="G161" s="332">
        <v>8208.18</v>
      </c>
      <c r="H161" s="398">
        <f t="shared" si="4"/>
        <v>8208.18</v>
      </c>
      <c r="I161" s="8"/>
      <c r="J161" s="9"/>
    </row>
    <row r="162" spans="1:10" x14ac:dyDescent="0.25">
      <c r="A162" s="785"/>
      <c r="B162" s="788"/>
      <c r="C162" s="331">
        <v>9282</v>
      </c>
      <c r="D162" s="387">
        <v>400</v>
      </c>
      <c r="E162" s="782">
        <v>343</v>
      </c>
      <c r="F162" s="782"/>
      <c r="G162" s="332">
        <v>15848.88</v>
      </c>
      <c r="H162" s="398">
        <f t="shared" si="4"/>
        <v>15848.88</v>
      </c>
      <c r="I162" s="8"/>
      <c r="J162" s="9"/>
    </row>
    <row r="163" spans="1:10" x14ac:dyDescent="0.25">
      <c r="A163" s="785"/>
      <c r="B163" s="788"/>
      <c r="C163" s="331">
        <v>9283</v>
      </c>
      <c r="D163" s="387">
        <v>460</v>
      </c>
      <c r="E163" s="782">
        <v>400</v>
      </c>
      <c r="F163" s="782"/>
      <c r="G163" s="332">
        <v>16698.080000000002</v>
      </c>
      <c r="H163" s="398">
        <f t="shared" si="4"/>
        <v>16698.080000000002</v>
      </c>
      <c r="I163" s="8"/>
      <c r="J163" s="9"/>
    </row>
    <row r="164" spans="1:10" x14ac:dyDescent="0.25">
      <c r="A164" s="785"/>
      <c r="B164" s="788"/>
      <c r="C164" s="331">
        <v>9284</v>
      </c>
      <c r="D164" s="387">
        <v>500</v>
      </c>
      <c r="E164" s="782">
        <v>427</v>
      </c>
      <c r="F164" s="782"/>
      <c r="G164" s="376" t="s">
        <v>64</v>
      </c>
      <c r="H164" s="377" t="s">
        <v>64</v>
      </c>
      <c r="I164" s="8"/>
      <c r="J164" s="9"/>
    </row>
    <row r="165" spans="1:10" ht="15.75" thickBot="1" x14ac:dyDescent="0.3">
      <c r="A165" s="786"/>
      <c r="B165" s="789"/>
      <c r="C165" s="334">
        <v>9285</v>
      </c>
      <c r="D165" s="389">
        <v>575</v>
      </c>
      <c r="E165" s="791">
        <v>500</v>
      </c>
      <c r="F165" s="791"/>
      <c r="G165" s="378" t="s">
        <v>64</v>
      </c>
      <c r="H165" s="379" t="s">
        <v>64</v>
      </c>
      <c r="I165" s="8"/>
      <c r="J165" s="9"/>
    </row>
    <row r="166" spans="1:10" x14ac:dyDescent="0.25">
      <c r="A166" s="784"/>
      <c r="B166" s="787" t="s">
        <v>13</v>
      </c>
      <c r="C166" s="390">
        <v>9291</v>
      </c>
      <c r="D166" s="388">
        <v>110</v>
      </c>
      <c r="E166" s="790">
        <v>94</v>
      </c>
      <c r="F166" s="790"/>
      <c r="G166" s="395">
        <v>848.98</v>
      </c>
      <c r="H166" s="397">
        <f t="shared" ref="H166:H177" si="5">ROUND((G166-G166/100*$D$10),2)</f>
        <v>848.98</v>
      </c>
      <c r="I166" s="8"/>
      <c r="J166" s="9"/>
    </row>
    <row r="167" spans="1:10" x14ac:dyDescent="0.25">
      <c r="A167" s="785"/>
      <c r="B167" s="788"/>
      <c r="C167" s="391">
        <v>9292</v>
      </c>
      <c r="D167" s="387">
        <v>133</v>
      </c>
      <c r="E167" s="782">
        <v>110</v>
      </c>
      <c r="F167" s="782"/>
      <c r="G167" s="332">
        <v>950.88</v>
      </c>
      <c r="H167" s="398">
        <f t="shared" si="5"/>
        <v>950.88</v>
      </c>
      <c r="I167" s="8"/>
      <c r="J167" s="9"/>
    </row>
    <row r="168" spans="1:10" x14ac:dyDescent="0.25">
      <c r="A168" s="785"/>
      <c r="B168" s="788"/>
      <c r="C168" s="391">
        <v>9293</v>
      </c>
      <c r="D168" s="387">
        <v>160</v>
      </c>
      <c r="E168" s="782">
        <v>136</v>
      </c>
      <c r="F168" s="782"/>
      <c r="G168" s="332">
        <v>1515.18</v>
      </c>
      <c r="H168" s="398">
        <f t="shared" si="5"/>
        <v>1515.18</v>
      </c>
      <c r="I168" s="8"/>
      <c r="J168" s="9"/>
    </row>
    <row r="169" spans="1:10" x14ac:dyDescent="0.25">
      <c r="A169" s="785"/>
      <c r="B169" s="788"/>
      <c r="C169" s="391">
        <v>9294</v>
      </c>
      <c r="D169" s="387">
        <v>190</v>
      </c>
      <c r="E169" s="782">
        <v>160</v>
      </c>
      <c r="F169" s="782"/>
      <c r="G169" s="332">
        <v>1578.88</v>
      </c>
      <c r="H169" s="398">
        <f t="shared" si="5"/>
        <v>1578.88</v>
      </c>
      <c r="I169" s="8"/>
      <c r="J169" s="9"/>
    </row>
    <row r="170" spans="1:10" x14ac:dyDescent="0.25">
      <c r="A170" s="785"/>
      <c r="B170" s="788"/>
      <c r="C170" s="391">
        <v>9295</v>
      </c>
      <c r="D170" s="387">
        <v>200</v>
      </c>
      <c r="E170" s="782">
        <v>171</v>
      </c>
      <c r="F170" s="782"/>
      <c r="G170" s="332">
        <v>2652.38</v>
      </c>
      <c r="H170" s="398">
        <f t="shared" si="5"/>
        <v>2652.38</v>
      </c>
      <c r="I170" s="8"/>
      <c r="J170" s="9"/>
    </row>
    <row r="171" spans="1:10" x14ac:dyDescent="0.25">
      <c r="A171" s="785"/>
      <c r="B171" s="788"/>
      <c r="C171" s="391">
        <v>9296</v>
      </c>
      <c r="D171" s="387">
        <v>230</v>
      </c>
      <c r="E171" s="782">
        <v>200</v>
      </c>
      <c r="F171" s="782"/>
      <c r="G171" s="332">
        <v>2989.38</v>
      </c>
      <c r="H171" s="398">
        <f t="shared" si="5"/>
        <v>2989.38</v>
      </c>
      <c r="I171" s="8"/>
      <c r="J171" s="9"/>
    </row>
    <row r="172" spans="1:10" x14ac:dyDescent="0.25">
      <c r="A172" s="785"/>
      <c r="B172" s="788"/>
      <c r="C172" s="391">
        <v>9297</v>
      </c>
      <c r="D172" s="387">
        <v>250</v>
      </c>
      <c r="E172" s="782">
        <v>216</v>
      </c>
      <c r="F172" s="782"/>
      <c r="G172" s="332">
        <v>3881.78</v>
      </c>
      <c r="H172" s="398">
        <f t="shared" si="5"/>
        <v>3881.78</v>
      </c>
      <c r="I172" s="8"/>
      <c r="J172" s="9"/>
    </row>
    <row r="173" spans="1:10" x14ac:dyDescent="0.25">
      <c r="A173" s="785"/>
      <c r="B173" s="788"/>
      <c r="C173" s="391">
        <v>9298</v>
      </c>
      <c r="D173" s="387">
        <v>290</v>
      </c>
      <c r="E173" s="782">
        <v>250</v>
      </c>
      <c r="F173" s="782"/>
      <c r="G173" s="332">
        <v>4668.68</v>
      </c>
      <c r="H173" s="398">
        <f t="shared" si="5"/>
        <v>4668.68</v>
      </c>
      <c r="I173" s="8"/>
      <c r="J173" s="9"/>
    </row>
    <row r="174" spans="1:10" x14ac:dyDescent="0.25">
      <c r="A174" s="785"/>
      <c r="B174" s="788"/>
      <c r="C174" s="391">
        <v>9299</v>
      </c>
      <c r="D174" s="387">
        <v>315</v>
      </c>
      <c r="E174" s="782">
        <v>271</v>
      </c>
      <c r="F174" s="782"/>
      <c r="G174" s="332">
        <v>7318.48</v>
      </c>
      <c r="H174" s="398">
        <f t="shared" si="5"/>
        <v>7318.48</v>
      </c>
      <c r="I174" s="8"/>
      <c r="J174" s="9"/>
    </row>
    <row r="175" spans="1:10" x14ac:dyDescent="0.25">
      <c r="A175" s="785"/>
      <c r="B175" s="788"/>
      <c r="C175" s="391">
        <v>9300</v>
      </c>
      <c r="D175" s="387">
        <v>340</v>
      </c>
      <c r="E175" s="782">
        <v>300</v>
      </c>
      <c r="F175" s="782"/>
      <c r="G175" s="332">
        <v>8208.18</v>
      </c>
      <c r="H175" s="398">
        <f t="shared" si="5"/>
        <v>8208.18</v>
      </c>
      <c r="I175" s="8"/>
      <c r="J175" s="9"/>
    </row>
    <row r="176" spans="1:10" x14ac:dyDescent="0.25">
      <c r="A176" s="785"/>
      <c r="B176" s="788"/>
      <c r="C176" s="391">
        <v>9302</v>
      </c>
      <c r="D176" s="387">
        <v>400</v>
      </c>
      <c r="E176" s="782">
        <v>343</v>
      </c>
      <c r="F176" s="782"/>
      <c r="G176" s="332">
        <v>15848.88</v>
      </c>
      <c r="H176" s="398">
        <f t="shared" si="5"/>
        <v>15848.88</v>
      </c>
      <c r="I176" s="8"/>
      <c r="J176" s="9"/>
    </row>
    <row r="177" spans="1:10" x14ac:dyDescent="0.25">
      <c r="A177" s="785"/>
      <c r="B177" s="788"/>
      <c r="C177" s="391">
        <v>9303</v>
      </c>
      <c r="D177" s="387">
        <v>460</v>
      </c>
      <c r="E177" s="782">
        <v>400</v>
      </c>
      <c r="F177" s="782"/>
      <c r="G177" s="332">
        <v>16698.080000000002</v>
      </c>
      <c r="H177" s="398">
        <f t="shared" si="5"/>
        <v>16698.080000000002</v>
      </c>
      <c r="I177" s="8"/>
      <c r="J177" s="9"/>
    </row>
    <row r="178" spans="1:10" x14ac:dyDescent="0.25">
      <c r="A178" s="785"/>
      <c r="B178" s="788"/>
      <c r="C178" s="391">
        <v>9304</v>
      </c>
      <c r="D178" s="387">
        <v>500</v>
      </c>
      <c r="E178" s="782">
        <v>427</v>
      </c>
      <c r="F178" s="782"/>
      <c r="G178" s="376" t="s">
        <v>64</v>
      </c>
      <c r="H178" s="377" t="s">
        <v>64</v>
      </c>
      <c r="I178" s="8"/>
      <c r="J178" s="9"/>
    </row>
    <row r="179" spans="1:10" ht="15.75" thickBot="1" x14ac:dyDescent="0.3">
      <c r="A179" s="786"/>
      <c r="B179" s="789"/>
      <c r="C179" s="392">
        <v>9305</v>
      </c>
      <c r="D179" s="389">
        <v>575</v>
      </c>
      <c r="E179" s="791">
        <v>500</v>
      </c>
      <c r="F179" s="791"/>
      <c r="G179" s="378" t="s">
        <v>64</v>
      </c>
      <c r="H179" s="379" t="s">
        <v>64</v>
      </c>
      <c r="I179" s="8"/>
      <c r="J179" s="9"/>
    </row>
    <row r="180" spans="1:10" x14ac:dyDescent="0.25">
      <c r="A180" s="792"/>
      <c r="B180" s="793" t="s">
        <v>14</v>
      </c>
      <c r="C180" s="393">
        <v>9171</v>
      </c>
      <c r="D180" s="394">
        <v>110</v>
      </c>
      <c r="E180" s="794">
        <v>94</v>
      </c>
      <c r="F180" s="794"/>
      <c r="G180" s="395">
        <v>1578.88</v>
      </c>
      <c r="H180" s="396">
        <f t="shared" ref="H180:H192" si="6">ROUND((G180-G180/100*$D$10),2)</f>
        <v>1578.88</v>
      </c>
      <c r="I180" s="8"/>
      <c r="J180" s="9"/>
    </row>
    <row r="181" spans="1:10" x14ac:dyDescent="0.25">
      <c r="A181" s="785"/>
      <c r="B181" s="788"/>
      <c r="C181" s="331">
        <v>9172</v>
      </c>
      <c r="D181" s="346">
        <v>133</v>
      </c>
      <c r="E181" s="782">
        <v>110</v>
      </c>
      <c r="F181" s="782"/>
      <c r="G181" s="332">
        <v>1408.08</v>
      </c>
      <c r="H181" s="189">
        <f t="shared" si="6"/>
        <v>1408.08</v>
      </c>
      <c r="I181" s="8"/>
      <c r="J181" s="9"/>
    </row>
    <row r="182" spans="1:10" x14ac:dyDescent="0.25">
      <c r="A182" s="785"/>
      <c r="B182" s="788"/>
      <c r="C182" s="331">
        <v>9173</v>
      </c>
      <c r="D182" s="346">
        <v>160</v>
      </c>
      <c r="E182" s="782">
        <v>136</v>
      </c>
      <c r="F182" s="782"/>
      <c r="G182" s="332">
        <v>1998.18</v>
      </c>
      <c r="H182" s="189">
        <f t="shared" si="6"/>
        <v>1998.18</v>
      </c>
      <c r="I182" s="8"/>
      <c r="J182" s="9"/>
    </row>
    <row r="183" spans="1:10" x14ac:dyDescent="0.25">
      <c r="A183" s="785"/>
      <c r="B183" s="788"/>
      <c r="C183" s="331">
        <v>9174</v>
      </c>
      <c r="D183" s="346">
        <v>190</v>
      </c>
      <c r="E183" s="782">
        <v>160</v>
      </c>
      <c r="F183" s="782"/>
      <c r="G183" s="332">
        <v>2518.08</v>
      </c>
      <c r="H183" s="189">
        <f t="shared" si="6"/>
        <v>2518.08</v>
      </c>
      <c r="I183" s="8"/>
      <c r="J183" s="9"/>
    </row>
    <row r="184" spans="1:10" x14ac:dyDescent="0.25">
      <c r="A184" s="785"/>
      <c r="B184" s="788"/>
      <c r="C184" s="331">
        <v>9175</v>
      </c>
      <c r="D184" s="346">
        <v>200</v>
      </c>
      <c r="E184" s="782">
        <v>171</v>
      </c>
      <c r="F184" s="782"/>
      <c r="G184" s="332">
        <v>3868.88</v>
      </c>
      <c r="H184" s="189">
        <f t="shared" si="6"/>
        <v>3868.88</v>
      </c>
      <c r="I184" s="8"/>
      <c r="J184" s="9"/>
    </row>
    <row r="185" spans="1:10" x14ac:dyDescent="0.25">
      <c r="A185" s="785"/>
      <c r="B185" s="788"/>
      <c r="C185" s="331">
        <v>9176</v>
      </c>
      <c r="D185" s="346">
        <v>230</v>
      </c>
      <c r="E185" s="782">
        <v>200</v>
      </c>
      <c r="F185" s="782"/>
      <c r="G185" s="332">
        <v>4738.08</v>
      </c>
      <c r="H185" s="189">
        <f t="shared" si="6"/>
        <v>4738.08</v>
      </c>
      <c r="I185" s="8"/>
      <c r="J185" s="9"/>
    </row>
    <row r="186" spans="1:10" x14ac:dyDescent="0.25">
      <c r="A186" s="785"/>
      <c r="B186" s="788"/>
      <c r="C186" s="331">
        <v>9177</v>
      </c>
      <c r="D186" s="346">
        <v>250</v>
      </c>
      <c r="E186" s="782">
        <v>216</v>
      </c>
      <c r="F186" s="782"/>
      <c r="G186" s="332">
        <v>7778.88</v>
      </c>
      <c r="H186" s="189">
        <f t="shared" si="6"/>
        <v>7778.88</v>
      </c>
      <c r="I186" s="8"/>
      <c r="J186" s="9"/>
    </row>
    <row r="187" spans="1:10" x14ac:dyDescent="0.25">
      <c r="A187" s="785"/>
      <c r="B187" s="788"/>
      <c r="C187" s="331">
        <v>9178</v>
      </c>
      <c r="D187" s="346">
        <v>290</v>
      </c>
      <c r="E187" s="782">
        <v>250</v>
      </c>
      <c r="F187" s="782"/>
      <c r="G187" s="332">
        <v>8298.08</v>
      </c>
      <c r="H187" s="189">
        <f t="shared" si="6"/>
        <v>8298.08</v>
      </c>
      <c r="I187" s="8"/>
      <c r="J187" s="9"/>
    </row>
    <row r="188" spans="1:10" x14ac:dyDescent="0.25">
      <c r="A188" s="785"/>
      <c r="B188" s="788"/>
      <c r="C188" s="331">
        <v>9179</v>
      </c>
      <c r="D188" s="346">
        <v>315</v>
      </c>
      <c r="E188" s="782">
        <v>271</v>
      </c>
      <c r="F188" s="782"/>
      <c r="G188" s="332">
        <v>15588.88</v>
      </c>
      <c r="H188" s="189">
        <f t="shared" si="6"/>
        <v>15588.88</v>
      </c>
      <c r="I188" s="8"/>
      <c r="J188" s="9"/>
    </row>
    <row r="189" spans="1:10" x14ac:dyDescent="0.25">
      <c r="A189" s="785"/>
      <c r="B189" s="788"/>
      <c r="C189" s="331">
        <v>9180</v>
      </c>
      <c r="D189" s="346">
        <v>340</v>
      </c>
      <c r="E189" s="782">
        <v>300</v>
      </c>
      <c r="F189" s="782"/>
      <c r="G189" s="332">
        <v>14908.38</v>
      </c>
      <c r="H189" s="189">
        <f t="shared" si="6"/>
        <v>14908.38</v>
      </c>
      <c r="I189" s="8"/>
      <c r="J189" s="9"/>
    </row>
    <row r="190" spans="1:10" x14ac:dyDescent="0.25">
      <c r="A190" s="785"/>
      <c r="B190" s="788"/>
      <c r="C190" s="331">
        <v>9182</v>
      </c>
      <c r="D190" s="346">
        <v>400</v>
      </c>
      <c r="E190" s="782">
        <v>343</v>
      </c>
      <c r="F190" s="782"/>
      <c r="G190" s="332">
        <v>26358.58</v>
      </c>
      <c r="H190" s="189">
        <f t="shared" si="6"/>
        <v>26358.58</v>
      </c>
      <c r="I190" s="8"/>
      <c r="J190" s="9"/>
    </row>
    <row r="191" spans="1:10" x14ac:dyDescent="0.25">
      <c r="A191" s="785"/>
      <c r="B191" s="788"/>
      <c r="C191" s="331">
        <v>9183</v>
      </c>
      <c r="D191" s="346">
        <v>460</v>
      </c>
      <c r="E191" s="782">
        <v>400</v>
      </c>
      <c r="F191" s="782"/>
      <c r="G191" s="332">
        <v>28748.98</v>
      </c>
      <c r="H191" s="189">
        <f t="shared" si="6"/>
        <v>28748.98</v>
      </c>
      <c r="I191" s="8"/>
      <c r="J191" s="9"/>
    </row>
    <row r="192" spans="1:10" x14ac:dyDescent="0.25">
      <c r="A192" s="785"/>
      <c r="B192" s="788"/>
      <c r="C192" s="331">
        <v>9184</v>
      </c>
      <c r="D192" s="346">
        <v>500</v>
      </c>
      <c r="E192" s="782">
        <v>427</v>
      </c>
      <c r="F192" s="782"/>
      <c r="G192" s="332">
        <v>39318.58</v>
      </c>
      <c r="H192" s="189">
        <f t="shared" si="6"/>
        <v>39318.58</v>
      </c>
      <c r="I192" s="8"/>
      <c r="J192" s="9"/>
    </row>
    <row r="193" spans="1:10" hidden="1" x14ac:dyDescent="0.25">
      <c r="A193" s="785"/>
      <c r="B193" s="788"/>
      <c r="C193" s="331">
        <v>9185</v>
      </c>
      <c r="D193" s="346">
        <v>575</v>
      </c>
      <c r="E193" s="782">
        <v>500</v>
      </c>
      <c r="F193" s="782"/>
      <c r="G193" s="376" t="s">
        <v>64</v>
      </c>
      <c r="H193" s="377" t="s">
        <v>64</v>
      </c>
      <c r="I193" s="8"/>
      <c r="J193" s="9"/>
    </row>
    <row r="194" spans="1:10" ht="15.75" thickBot="1" x14ac:dyDescent="0.3">
      <c r="A194" s="786"/>
      <c r="B194" s="789"/>
      <c r="C194" s="334">
        <v>9186</v>
      </c>
      <c r="D194" s="347">
        <v>630</v>
      </c>
      <c r="E194" s="801">
        <v>535</v>
      </c>
      <c r="F194" s="801"/>
      <c r="G194" s="378" t="s">
        <v>64</v>
      </c>
      <c r="H194" s="379" t="s">
        <v>64</v>
      </c>
      <c r="I194" s="8"/>
      <c r="J194" s="9"/>
    </row>
    <row r="195" spans="1:10" x14ac:dyDescent="0.25">
      <c r="A195" s="711"/>
      <c r="B195" s="716" t="s">
        <v>15</v>
      </c>
      <c r="C195" s="333">
        <v>9191</v>
      </c>
      <c r="D195" s="345">
        <v>110</v>
      </c>
      <c r="E195" s="790">
        <v>94</v>
      </c>
      <c r="F195" s="790"/>
      <c r="G195" s="560">
        <v>1528.48</v>
      </c>
      <c r="H195" s="189">
        <f t="shared" ref="H195:H206" si="7">ROUND((G195-G195/100*$D$10),2)</f>
        <v>1528.48</v>
      </c>
      <c r="I195" s="8"/>
      <c r="J195" s="9"/>
    </row>
    <row r="196" spans="1:10" x14ac:dyDescent="0.25">
      <c r="A196" s="712"/>
      <c r="B196" s="717"/>
      <c r="C196" s="331">
        <v>9192</v>
      </c>
      <c r="D196" s="346">
        <v>133</v>
      </c>
      <c r="E196" s="782">
        <v>110</v>
      </c>
      <c r="F196" s="782"/>
      <c r="G196" s="332">
        <v>1708.08</v>
      </c>
      <c r="H196" s="189">
        <f t="shared" si="7"/>
        <v>1708.08</v>
      </c>
      <c r="I196" s="8"/>
      <c r="J196" s="9"/>
    </row>
    <row r="197" spans="1:10" x14ac:dyDescent="0.25">
      <c r="A197" s="712"/>
      <c r="B197" s="717"/>
      <c r="C197" s="331">
        <v>9193</v>
      </c>
      <c r="D197" s="346">
        <v>160</v>
      </c>
      <c r="E197" s="782">
        <v>136</v>
      </c>
      <c r="F197" s="782"/>
      <c r="G197" s="332">
        <v>2907.48</v>
      </c>
      <c r="H197" s="189">
        <f t="shared" si="7"/>
        <v>2907.48</v>
      </c>
      <c r="I197" s="8"/>
      <c r="J197" s="9"/>
    </row>
    <row r="198" spans="1:10" x14ac:dyDescent="0.25">
      <c r="A198" s="712"/>
      <c r="B198" s="717"/>
      <c r="C198" s="331">
        <v>9194</v>
      </c>
      <c r="D198" s="346">
        <v>190</v>
      </c>
      <c r="E198" s="782">
        <v>160</v>
      </c>
      <c r="F198" s="782"/>
      <c r="G198" s="332">
        <v>3018.28</v>
      </c>
      <c r="H198" s="189">
        <f t="shared" si="7"/>
        <v>3018.28</v>
      </c>
      <c r="I198" s="8"/>
      <c r="J198" s="9"/>
    </row>
    <row r="199" spans="1:10" x14ac:dyDescent="0.25">
      <c r="A199" s="712"/>
      <c r="B199" s="717"/>
      <c r="C199" s="331">
        <v>9195</v>
      </c>
      <c r="D199" s="346">
        <v>200</v>
      </c>
      <c r="E199" s="782">
        <v>171</v>
      </c>
      <c r="F199" s="782"/>
      <c r="G199" s="332">
        <v>5076.28</v>
      </c>
      <c r="H199" s="189">
        <f t="shared" si="7"/>
        <v>5076.28</v>
      </c>
      <c r="I199" s="8"/>
      <c r="J199" s="9"/>
    </row>
    <row r="200" spans="1:10" x14ac:dyDescent="0.25">
      <c r="A200" s="712"/>
      <c r="B200" s="717"/>
      <c r="C200" s="331">
        <v>9196</v>
      </c>
      <c r="D200" s="346">
        <v>230</v>
      </c>
      <c r="E200" s="782">
        <v>200</v>
      </c>
      <c r="F200" s="782"/>
      <c r="G200" s="332">
        <v>5728.88</v>
      </c>
      <c r="H200" s="189">
        <f t="shared" si="7"/>
        <v>5728.88</v>
      </c>
      <c r="I200" s="8"/>
      <c r="J200" s="9"/>
    </row>
    <row r="201" spans="1:10" x14ac:dyDescent="0.25">
      <c r="A201" s="712"/>
      <c r="B201" s="717"/>
      <c r="C201" s="331">
        <v>9197</v>
      </c>
      <c r="D201" s="346">
        <v>250</v>
      </c>
      <c r="E201" s="782">
        <v>216</v>
      </c>
      <c r="F201" s="782"/>
      <c r="G201" s="332">
        <v>8260.8799999999992</v>
      </c>
      <c r="H201" s="189">
        <f t="shared" si="7"/>
        <v>8260.8799999999992</v>
      </c>
      <c r="I201" s="8"/>
      <c r="J201" s="9"/>
    </row>
    <row r="202" spans="1:10" x14ac:dyDescent="0.25">
      <c r="A202" s="712"/>
      <c r="B202" s="717"/>
      <c r="C202" s="331">
        <v>9198</v>
      </c>
      <c r="D202" s="346">
        <v>290</v>
      </c>
      <c r="E202" s="782">
        <v>250</v>
      </c>
      <c r="F202" s="782"/>
      <c r="G202" s="332">
        <v>9928.08</v>
      </c>
      <c r="H202" s="189">
        <f t="shared" si="7"/>
        <v>9928.08</v>
      </c>
      <c r="I202" s="8"/>
      <c r="J202" s="9"/>
    </row>
    <row r="203" spans="1:10" x14ac:dyDescent="0.25">
      <c r="A203" s="712"/>
      <c r="B203" s="717"/>
      <c r="C203" s="331">
        <v>9199</v>
      </c>
      <c r="D203" s="346">
        <v>315</v>
      </c>
      <c r="E203" s="782">
        <v>271</v>
      </c>
      <c r="F203" s="782"/>
      <c r="G203" s="332">
        <v>17382.88</v>
      </c>
      <c r="H203" s="189">
        <f t="shared" si="7"/>
        <v>17382.88</v>
      </c>
      <c r="I203" s="8"/>
      <c r="J203" s="9"/>
    </row>
    <row r="204" spans="1:10" x14ac:dyDescent="0.25">
      <c r="A204" s="712"/>
      <c r="B204" s="717"/>
      <c r="C204" s="331">
        <v>9200</v>
      </c>
      <c r="D204" s="346">
        <v>340</v>
      </c>
      <c r="E204" s="782">
        <v>300</v>
      </c>
      <c r="F204" s="782"/>
      <c r="G204" s="332">
        <v>19508.080000000002</v>
      </c>
      <c r="H204" s="189">
        <f t="shared" si="7"/>
        <v>19508.080000000002</v>
      </c>
      <c r="I204" s="8"/>
      <c r="J204" s="9"/>
    </row>
    <row r="205" spans="1:10" x14ac:dyDescent="0.25">
      <c r="A205" s="712"/>
      <c r="B205" s="717"/>
      <c r="C205" s="331">
        <v>9202</v>
      </c>
      <c r="D205" s="346">
        <v>400</v>
      </c>
      <c r="E205" s="782">
        <v>343</v>
      </c>
      <c r="F205" s="782"/>
      <c r="G205" s="332">
        <v>40528.18</v>
      </c>
      <c r="H205" s="189">
        <f t="shared" si="7"/>
        <v>40528.18</v>
      </c>
      <c r="I205" s="8"/>
      <c r="J205" s="9"/>
    </row>
    <row r="206" spans="1:10" x14ac:dyDescent="0.25">
      <c r="A206" s="712"/>
      <c r="B206" s="717"/>
      <c r="C206" s="331">
        <v>9203</v>
      </c>
      <c r="D206" s="346">
        <v>460</v>
      </c>
      <c r="E206" s="782">
        <v>400</v>
      </c>
      <c r="F206" s="782"/>
      <c r="G206" s="332">
        <v>42678.879999999997</v>
      </c>
      <c r="H206" s="189">
        <f t="shared" si="7"/>
        <v>42678.879999999997</v>
      </c>
      <c r="I206" s="8"/>
      <c r="J206" s="9"/>
    </row>
    <row r="207" spans="1:10" x14ac:dyDescent="0.25">
      <c r="A207" s="712"/>
      <c r="B207" s="717"/>
      <c r="C207" s="349">
        <v>9204</v>
      </c>
      <c r="D207" s="346">
        <v>500</v>
      </c>
      <c r="E207" s="782">
        <v>427</v>
      </c>
      <c r="F207" s="782"/>
      <c r="G207" s="376" t="s">
        <v>64</v>
      </c>
      <c r="H207" s="377" t="s">
        <v>64</v>
      </c>
    </row>
    <row r="208" spans="1:10" x14ac:dyDescent="0.25">
      <c r="A208" s="712"/>
      <c r="B208" s="717"/>
      <c r="C208" s="349">
        <v>9205</v>
      </c>
      <c r="D208" s="346">
        <v>575</v>
      </c>
      <c r="E208" s="782">
        <v>500</v>
      </c>
      <c r="F208" s="782"/>
      <c r="G208" s="376" t="s">
        <v>64</v>
      </c>
      <c r="H208" s="377" t="s">
        <v>64</v>
      </c>
    </row>
    <row r="209" spans="1:10" ht="17.100000000000001" customHeight="1" thickBot="1" x14ac:dyDescent="0.3">
      <c r="A209" s="855" t="s">
        <v>20</v>
      </c>
      <c r="B209" s="856"/>
      <c r="C209" s="856"/>
      <c r="D209" s="856"/>
      <c r="E209" s="856"/>
      <c r="F209" s="856"/>
      <c r="G209" s="856"/>
      <c r="H209" s="856"/>
    </row>
    <row r="210" spans="1:10" ht="15.75" customHeight="1" x14ac:dyDescent="0.25">
      <c r="A210" s="718"/>
      <c r="B210" s="760" t="s">
        <v>74</v>
      </c>
      <c r="C210" s="129">
        <v>5570</v>
      </c>
      <c r="D210" s="157"/>
      <c r="E210" s="477" t="s">
        <v>47</v>
      </c>
      <c r="F210" s="478"/>
      <c r="G210" s="140">
        <v>26.48</v>
      </c>
      <c r="H210" s="117">
        <f t="shared" ref="H210:H248" si="8">ROUND((G210-G210/100*$E$10),2)</f>
        <v>26.48</v>
      </c>
      <c r="I210" s="3"/>
      <c r="J210" s="4"/>
    </row>
    <row r="211" spans="1:10" ht="15.75" customHeight="1" x14ac:dyDescent="0.25">
      <c r="A211" s="719"/>
      <c r="B211" s="761"/>
      <c r="C211" s="400">
        <v>5579</v>
      </c>
      <c r="D211" s="151"/>
      <c r="E211" s="479" t="s">
        <v>211</v>
      </c>
      <c r="F211" s="480"/>
      <c r="G211" s="141">
        <v>56.28</v>
      </c>
      <c r="H211" s="118">
        <f t="shared" si="8"/>
        <v>56.28</v>
      </c>
      <c r="I211" s="3"/>
      <c r="J211" s="4"/>
    </row>
    <row r="212" spans="1:10" x14ac:dyDescent="0.25">
      <c r="A212" s="719"/>
      <c r="B212" s="761"/>
      <c r="C212" s="400" t="s">
        <v>259</v>
      </c>
      <c r="D212" s="145"/>
      <c r="E212" s="146" t="s">
        <v>212</v>
      </c>
      <c r="F212" s="147"/>
      <c r="G212" s="141">
        <v>40.479999999999997</v>
      </c>
      <c r="H212" s="118">
        <f t="shared" si="8"/>
        <v>40.479999999999997</v>
      </c>
      <c r="I212" s="3"/>
      <c r="J212" s="4"/>
    </row>
    <row r="213" spans="1:10" x14ac:dyDescent="0.25">
      <c r="A213" s="719"/>
      <c r="B213" s="761"/>
      <c r="C213" s="400">
        <v>5571</v>
      </c>
      <c r="D213" s="300"/>
      <c r="E213" s="301" t="s">
        <v>3</v>
      </c>
      <c r="F213" s="302"/>
      <c r="G213" s="141">
        <v>52.98</v>
      </c>
      <c r="H213" s="118">
        <f t="shared" si="8"/>
        <v>52.98</v>
      </c>
      <c r="I213" s="3"/>
      <c r="J213" s="4"/>
    </row>
    <row r="214" spans="1:10" x14ac:dyDescent="0.25">
      <c r="A214" s="719"/>
      <c r="B214" s="761"/>
      <c r="C214" s="400">
        <v>5947</v>
      </c>
      <c r="D214" s="300"/>
      <c r="E214" s="301" t="s">
        <v>213</v>
      </c>
      <c r="F214" s="302"/>
      <c r="G214" s="141">
        <v>75.48</v>
      </c>
      <c r="H214" s="118">
        <f t="shared" si="8"/>
        <v>75.48</v>
      </c>
      <c r="I214" s="3"/>
      <c r="J214" s="4"/>
    </row>
    <row r="215" spans="1:10" x14ac:dyDescent="0.25">
      <c r="A215" s="719"/>
      <c r="B215" s="761"/>
      <c r="C215" s="400" t="s">
        <v>180</v>
      </c>
      <c r="D215" s="148"/>
      <c r="E215" s="143" t="s">
        <v>214</v>
      </c>
      <c r="F215" s="149"/>
      <c r="G215" s="141">
        <v>92.18</v>
      </c>
      <c r="H215" s="118">
        <f t="shared" si="8"/>
        <v>92.18</v>
      </c>
      <c r="I215" s="3"/>
      <c r="J215" s="4"/>
    </row>
    <row r="216" spans="1:10" x14ac:dyDescent="0.25">
      <c r="A216" s="719"/>
      <c r="B216" s="761"/>
      <c r="C216" s="400">
        <v>5932</v>
      </c>
      <c r="D216" s="348"/>
      <c r="E216" s="301" t="s">
        <v>350</v>
      </c>
      <c r="F216" s="445"/>
      <c r="G216" s="141">
        <v>189.18</v>
      </c>
      <c r="H216" s="118">
        <f t="shared" si="8"/>
        <v>189.18</v>
      </c>
      <c r="I216" s="3"/>
      <c r="J216" s="4"/>
    </row>
    <row r="217" spans="1:10" x14ac:dyDescent="0.25">
      <c r="A217" s="719"/>
      <c r="B217" s="761"/>
      <c r="C217" s="400">
        <v>5572</v>
      </c>
      <c r="D217" s="148"/>
      <c r="E217" s="143" t="s">
        <v>4</v>
      </c>
      <c r="F217" s="149"/>
      <c r="G217" s="141">
        <v>89.08</v>
      </c>
      <c r="H217" s="118">
        <f t="shared" si="8"/>
        <v>89.08</v>
      </c>
      <c r="I217" s="3"/>
      <c r="J217" s="4"/>
    </row>
    <row r="218" spans="1:10" x14ac:dyDescent="0.25">
      <c r="A218" s="719"/>
      <c r="B218" s="761"/>
      <c r="C218" s="400">
        <v>5960</v>
      </c>
      <c r="D218" s="151"/>
      <c r="E218" s="479" t="s">
        <v>215</v>
      </c>
      <c r="F218" s="480"/>
      <c r="G218" s="141">
        <v>146.97999999999999</v>
      </c>
      <c r="H218" s="118">
        <f t="shared" si="8"/>
        <v>146.97999999999999</v>
      </c>
      <c r="I218" s="3"/>
      <c r="J218" s="4"/>
    </row>
    <row r="219" spans="1:10" x14ac:dyDescent="0.25">
      <c r="A219" s="719"/>
      <c r="B219" s="761"/>
      <c r="C219" s="400">
        <v>5762</v>
      </c>
      <c r="D219" s="151"/>
      <c r="E219" s="479" t="s">
        <v>216</v>
      </c>
      <c r="F219" s="480"/>
      <c r="G219" s="141">
        <v>166.08</v>
      </c>
      <c r="H219" s="118">
        <f t="shared" si="8"/>
        <v>166.08</v>
      </c>
      <c r="I219" s="3"/>
      <c r="J219" s="4"/>
    </row>
    <row r="220" spans="1:10" x14ac:dyDescent="0.25">
      <c r="A220" s="719"/>
      <c r="B220" s="761"/>
      <c r="C220" s="400">
        <v>5953</v>
      </c>
      <c r="D220" s="148"/>
      <c r="E220" s="143" t="s">
        <v>217</v>
      </c>
      <c r="F220" s="149"/>
      <c r="G220" s="141">
        <v>260.48</v>
      </c>
      <c r="H220" s="118">
        <f t="shared" si="8"/>
        <v>260.48</v>
      </c>
      <c r="I220" s="3"/>
      <c r="J220" s="4"/>
    </row>
    <row r="221" spans="1:10" x14ac:dyDescent="0.25">
      <c r="A221" s="719"/>
      <c r="B221" s="761"/>
      <c r="C221" s="400">
        <v>5573</v>
      </c>
      <c r="D221" s="151"/>
      <c r="E221" s="479" t="s">
        <v>5</v>
      </c>
      <c r="F221" s="480"/>
      <c r="G221" s="141">
        <v>153.97999999999999</v>
      </c>
      <c r="H221" s="118">
        <f>ROUND((G221-G221/100*$E$10),2)</f>
        <v>153.97999999999999</v>
      </c>
      <c r="I221" s="3"/>
      <c r="J221" s="4"/>
    </row>
    <row r="222" spans="1:10" x14ac:dyDescent="0.25">
      <c r="A222" s="719"/>
      <c r="B222" s="761"/>
      <c r="C222" s="400" t="s">
        <v>283</v>
      </c>
      <c r="D222" s="148"/>
      <c r="E222" s="143" t="s">
        <v>218</v>
      </c>
      <c r="F222" s="149"/>
      <c r="G222" s="141">
        <v>231.08</v>
      </c>
      <c r="H222" s="118">
        <f t="shared" si="8"/>
        <v>231.08</v>
      </c>
      <c r="I222" s="3"/>
      <c r="J222" s="4"/>
    </row>
    <row r="223" spans="1:10" x14ac:dyDescent="0.25">
      <c r="A223" s="719"/>
      <c r="B223" s="761"/>
      <c r="C223" s="400">
        <v>5763</v>
      </c>
      <c r="D223" s="145"/>
      <c r="E223" s="146" t="s">
        <v>219</v>
      </c>
      <c r="F223" s="147"/>
      <c r="G223" s="141">
        <v>243.08</v>
      </c>
      <c r="H223" s="118">
        <f t="shared" si="8"/>
        <v>243.08</v>
      </c>
      <c r="I223" s="3"/>
      <c r="J223" s="4"/>
    </row>
    <row r="224" spans="1:10" x14ac:dyDescent="0.25">
      <c r="A224" s="719"/>
      <c r="B224" s="761"/>
      <c r="C224" s="400">
        <v>5933</v>
      </c>
      <c r="D224" s="145"/>
      <c r="E224" s="146" t="s">
        <v>285</v>
      </c>
      <c r="F224" s="147"/>
      <c r="G224" s="141">
        <v>281.88</v>
      </c>
      <c r="H224" s="118">
        <f t="shared" si="8"/>
        <v>281.88</v>
      </c>
      <c r="I224" s="3"/>
      <c r="J224" s="4"/>
    </row>
    <row r="225" spans="1:10" x14ac:dyDescent="0.25">
      <c r="A225" s="719"/>
      <c r="B225" s="761"/>
      <c r="C225" s="400">
        <v>5574</v>
      </c>
      <c r="D225" s="151"/>
      <c r="E225" s="479" t="s">
        <v>70</v>
      </c>
      <c r="F225" s="480"/>
      <c r="G225" s="141">
        <v>298.58</v>
      </c>
      <c r="H225" s="118">
        <f t="shared" si="8"/>
        <v>298.58</v>
      </c>
      <c r="I225" s="3"/>
      <c r="J225" s="4"/>
    </row>
    <row r="226" spans="1:10" x14ac:dyDescent="0.25">
      <c r="A226" s="719"/>
      <c r="B226" s="761"/>
      <c r="C226" s="400">
        <v>5956</v>
      </c>
      <c r="D226" s="148"/>
      <c r="E226" s="143" t="s">
        <v>220</v>
      </c>
      <c r="F226" s="149"/>
      <c r="G226" s="141">
        <v>570.78</v>
      </c>
      <c r="H226" s="118">
        <f t="shared" si="8"/>
        <v>570.78</v>
      </c>
      <c r="I226" s="3"/>
      <c r="J226" s="4"/>
    </row>
    <row r="227" spans="1:10" x14ac:dyDescent="0.25">
      <c r="A227" s="719"/>
      <c r="B227" s="761"/>
      <c r="C227" s="400" t="s">
        <v>181</v>
      </c>
      <c r="D227" s="145"/>
      <c r="E227" s="146" t="s">
        <v>221</v>
      </c>
      <c r="F227" s="147"/>
      <c r="G227" s="141">
        <v>464.28</v>
      </c>
      <c r="H227" s="118">
        <f t="shared" si="8"/>
        <v>464.28</v>
      </c>
      <c r="I227" s="3"/>
      <c r="J227" s="4"/>
    </row>
    <row r="228" spans="1:10" x14ac:dyDescent="0.25">
      <c r="A228" s="719"/>
      <c r="B228" s="761"/>
      <c r="C228" s="400">
        <v>5935</v>
      </c>
      <c r="D228" s="348"/>
      <c r="E228" s="641" t="s">
        <v>268</v>
      </c>
      <c r="F228" s="642"/>
      <c r="G228" s="141">
        <v>618.58000000000004</v>
      </c>
      <c r="H228" s="118">
        <f t="shared" si="8"/>
        <v>618.58000000000004</v>
      </c>
      <c r="I228" s="3"/>
      <c r="J228" s="4"/>
    </row>
    <row r="229" spans="1:10" x14ac:dyDescent="0.25">
      <c r="A229" s="719"/>
      <c r="B229" s="761"/>
      <c r="C229" s="400">
        <v>5810</v>
      </c>
      <c r="D229" s="148"/>
      <c r="E229" s="143" t="s">
        <v>36</v>
      </c>
      <c r="F229" s="149"/>
      <c r="G229" s="141">
        <v>448.58</v>
      </c>
      <c r="H229" s="118">
        <f t="shared" si="8"/>
        <v>448.58</v>
      </c>
      <c r="I229" s="3"/>
      <c r="J229" s="4"/>
    </row>
    <row r="230" spans="1:10" x14ac:dyDescent="0.25">
      <c r="A230" s="719"/>
      <c r="B230" s="761"/>
      <c r="C230" s="400">
        <v>5575</v>
      </c>
      <c r="D230" s="151"/>
      <c r="E230" s="154" t="s">
        <v>8</v>
      </c>
      <c r="F230" s="155"/>
      <c r="G230" s="141">
        <v>658.78</v>
      </c>
      <c r="H230" s="118">
        <f t="shared" si="8"/>
        <v>658.78</v>
      </c>
      <c r="I230" s="3"/>
      <c r="J230" s="4"/>
    </row>
    <row r="231" spans="1:10" x14ac:dyDescent="0.25">
      <c r="A231" s="719"/>
      <c r="B231" s="761"/>
      <c r="C231" s="400" t="s">
        <v>374</v>
      </c>
      <c r="D231" s="151"/>
      <c r="E231" s="154" t="s">
        <v>222</v>
      </c>
      <c r="F231" s="155"/>
      <c r="G231" s="141">
        <v>683.68</v>
      </c>
      <c r="H231" s="118">
        <f t="shared" si="8"/>
        <v>683.68</v>
      </c>
      <c r="I231" s="3"/>
      <c r="J231" s="4"/>
    </row>
    <row r="232" spans="1:10" x14ac:dyDescent="0.25">
      <c r="A232" s="719"/>
      <c r="B232" s="761"/>
      <c r="C232" s="400">
        <v>5765</v>
      </c>
      <c r="D232" s="148"/>
      <c r="E232" s="144" t="s">
        <v>223</v>
      </c>
      <c r="F232" s="150"/>
      <c r="G232" s="141">
        <v>770.88</v>
      </c>
      <c r="H232" s="118">
        <f t="shared" si="8"/>
        <v>770.88</v>
      </c>
      <c r="I232" s="3"/>
      <c r="J232" s="4"/>
    </row>
    <row r="233" spans="1:10" x14ac:dyDescent="0.25">
      <c r="A233" s="719"/>
      <c r="B233" s="761"/>
      <c r="C233" s="400">
        <v>5946</v>
      </c>
      <c r="D233" s="151"/>
      <c r="E233" s="154" t="s">
        <v>224</v>
      </c>
      <c r="F233" s="155"/>
      <c r="G233" s="141">
        <v>716.48</v>
      </c>
      <c r="H233" s="118">
        <f t="shared" si="8"/>
        <v>716.48</v>
      </c>
      <c r="I233" s="3"/>
      <c r="J233" s="4"/>
    </row>
    <row r="234" spans="1:10" x14ac:dyDescent="0.25">
      <c r="A234" s="719"/>
      <c r="B234" s="761"/>
      <c r="C234" s="400">
        <v>5576</v>
      </c>
      <c r="D234" s="148"/>
      <c r="E234" s="144" t="s">
        <v>17</v>
      </c>
      <c r="F234" s="150"/>
      <c r="G234" s="141">
        <v>1238.68</v>
      </c>
      <c r="H234" s="118">
        <f t="shared" si="8"/>
        <v>1238.68</v>
      </c>
      <c r="I234" s="3"/>
      <c r="J234" s="4"/>
    </row>
    <row r="235" spans="1:10" x14ac:dyDescent="0.25">
      <c r="A235" s="719"/>
      <c r="B235" s="761"/>
      <c r="C235" s="400">
        <v>5577</v>
      </c>
      <c r="D235" s="151"/>
      <c r="E235" s="154" t="s">
        <v>284</v>
      </c>
      <c r="F235" s="155"/>
      <c r="G235" s="141">
        <v>1298.8800000000001</v>
      </c>
      <c r="H235" s="118">
        <f t="shared" si="8"/>
        <v>1298.8800000000001</v>
      </c>
      <c r="I235" s="3"/>
      <c r="J235" s="4"/>
    </row>
    <row r="236" spans="1:10" x14ac:dyDescent="0.25">
      <c r="A236" s="719"/>
      <c r="B236" s="761"/>
      <c r="C236" s="400">
        <v>5766</v>
      </c>
      <c r="D236" s="151"/>
      <c r="E236" s="154" t="s">
        <v>380</v>
      </c>
      <c r="F236" s="155"/>
      <c r="G236" s="141">
        <v>1988.08</v>
      </c>
      <c r="H236" s="118">
        <f t="shared" si="8"/>
        <v>1988.08</v>
      </c>
      <c r="I236" s="3"/>
      <c r="J236" s="4"/>
    </row>
    <row r="237" spans="1:10" x14ac:dyDescent="0.25">
      <c r="A237" s="719"/>
      <c r="B237" s="761"/>
      <c r="C237" s="400">
        <v>5934</v>
      </c>
      <c r="D237" s="151"/>
      <c r="E237" s="154" t="s">
        <v>381</v>
      </c>
      <c r="F237" s="155"/>
      <c r="G237" s="141">
        <v>2108.88</v>
      </c>
      <c r="H237" s="118">
        <f t="shared" si="8"/>
        <v>2108.88</v>
      </c>
      <c r="I237" s="3"/>
      <c r="J237" s="4"/>
    </row>
    <row r="238" spans="1:10" x14ac:dyDescent="0.25">
      <c r="A238" s="719"/>
      <c r="B238" s="761"/>
      <c r="C238" s="400">
        <v>5811</v>
      </c>
      <c r="D238" s="156"/>
      <c r="E238" s="144" t="s">
        <v>48</v>
      </c>
      <c r="F238" s="150"/>
      <c r="G238" s="141">
        <v>1988.08</v>
      </c>
      <c r="H238" s="118">
        <f t="shared" si="8"/>
        <v>1988.08</v>
      </c>
      <c r="I238" s="3"/>
      <c r="J238" s="4"/>
    </row>
    <row r="239" spans="1:10" x14ac:dyDescent="0.25">
      <c r="A239" s="719"/>
      <c r="B239" s="761"/>
      <c r="C239" s="400">
        <v>5578</v>
      </c>
      <c r="D239" s="151"/>
      <c r="E239" s="154" t="s">
        <v>225</v>
      </c>
      <c r="F239" s="155"/>
      <c r="G239" s="141">
        <v>2008.88</v>
      </c>
      <c r="H239" s="118">
        <f t="shared" si="8"/>
        <v>2008.88</v>
      </c>
      <c r="I239" s="3"/>
      <c r="J239" s="4"/>
    </row>
    <row r="240" spans="1:10" x14ac:dyDescent="0.25">
      <c r="A240" s="719"/>
      <c r="B240" s="761"/>
      <c r="C240" s="400">
        <v>5767</v>
      </c>
      <c r="D240" s="481"/>
      <c r="E240" s="482" t="s">
        <v>382</v>
      </c>
      <c r="F240" s="483"/>
      <c r="G240" s="141">
        <v>2282.6799999999998</v>
      </c>
      <c r="H240" s="118">
        <f t="shared" si="8"/>
        <v>2282.6799999999998</v>
      </c>
      <c r="I240" s="3"/>
      <c r="J240" s="4"/>
    </row>
    <row r="241" spans="1:10" x14ac:dyDescent="0.25">
      <c r="A241" s="719"/>
      <c r="B241" s="761"/>
      <c r="C241" s="400">
        <v>5957</v>
      </c>
      <c r="D241" s="148"/>
      <c r="E241" s="144" t="s">
        <v>383</v>
      </c>
      <c r="F241" s="150"/>
      <c r="G241" s="141">
        <v>2198.88</v>
      </c>
      <c r="H241" s="118">
        <f t="shared" si="8"/>
        <v>2198.88</v>
      </c>
      <c r="I241" s="3"/>
      <c r="J241" s="4"/>
    </row>
    <row r="242" spans="1:10" x14ac:dyDescent="0.25">
      <c r="A242" s="719"/>
      <c r="B242" s="761"/>
      <c r="C242" s="400">
        <v>5812</v>
      </c>
      <c r="D242" s="456"/>
      <c r="E242" s="457" t="s">
        <v>33</v>
      </c>
      <c r="F242" s="458"/>
      <c r="G242" s="141">
        <v>3088.48</v>
      </c>
      <c r="H242" s="118">
        <f t="shared" si="8"/>
        <v>3088.48</v>
      </c>
      <c r="I242" s="3"/>
      <c r="J242" s="4"/>
    </row>
    <row r="243" spans="1:10" x14ac:dyDescent="0.25">
      <c r="A243" s="719"/>
      <c r="B243" s="761"/>
      <c r="C243" s="400">
        <v>5938</v>
      </c>
      <c r="D243" s="456"/>
      <c r="E243" s="457" t="s">
        <v>384</v>
      </c>
      <c r="F243" s="458"/>
      <c r="G243" s="141">
        <v>2998.18</v>
      </c>
      <c r="H243" s="118">
        <f t="shared" si="8"/>
        <v>2998.18</v>
      </c>
      <c r="I243" s="3"/>
      <c r="J243" s="4"/>
    </row>
    <row r="244" spans="1:10" x14ac:dyDescent="0.25">
      <c r="A244" s="719"/>
      <c r="B244" s="761"/>
      <c r="C244" s="400">
        <v>5768</v>
      </c>
      <c r="D244" s="484"/>
      <c r="E244" s="485" t="s">
        <v>385</v>
      </c>
      <c r="F244" s="486"/>
      <c r="G244" s="141">
        <v>4384.38</v>
      </c>
      <c r="H244" s="118">
        <f t="shared" si="8"/>
        <v>4384.38</v>
      </c>
      <c r="I244" s="3"/>
      <c r="J244" s="4"/>
    </row>
    <row r="245" spans="1:10" x14ac:dyDescent="0.25">
      <c r="A245" s="719"/>
      <c r="B245" s="761"/>
      <c r="C245" s="400">
        <v>5939</v>
      </c>
      <c r="D245" s="459"/>
      <c r="E245" s="460" t="s">
        <v>386</v>
      </c>
      <c r="F245" s="461"/>
      <c r="G245" s="141">
        <v>3930.18</v>
      </c>
      <c r="H245" s="118">
        <f t="shared" si="8"/>
        <v>3930.18</v>
      </c>
      <c r="I245" s="3"/>
      <c r="J245" s="4"/>
    </row>
    <row r="246" spans="1:10" x14ac:dyDescent="0.25">
      <c r="A246" s="719"/>
      <c r="B246" s="761"/>
      <c r="C246" s="400">
        <v>5949</v>
      </c>
      <c r="D246" s="456"/>
      <c r="E246" s="462" t="s">
        <v>226</v>
      </c>
      <c r="F246" s="463"/>
      <c r="G246" s="141">
        <v>6008.18</v>
      </c>
      <c r="H246" s="118">
        <f t="shared" si="8"/>
        <v>6008.18</v>
      </c>
      <c r="I246" s="3"/>
      <c r="J246" s="4"/>
    </row>
    <row r="247" spans="1:10" x14ac:dyDescent="0.25">
      <c r="A247" s="720"/>
      <c r="B247" s="762"/>
      <c r="C247" s="127">
        <v>5813</v>
      </c>
      <c r="D247" s="459"/>
      <c r="E247" s="464" t="s">
        <v>61</v>
      </c>
      <c r="F247" s="465"/>
      <c r="G247" s="141">
        <v>6480.28</v>
      </c>
      <c r="H247" s="118">
        <f t="shared" si="8"/>
        <v>6480.28</v>
      </c>
      <c r="I247" s="3"/>
      <c r="J247" s="4"/>
    </row>
    <row r="248" spans="1:10" ht="15.75" thickBot="1" x14ac:dyDescent="0.3">
      <c r="A248" s="721"/>
      <c r="B248" s="763"/>
      <c r="C248" s="132" t="s">
        <v>376</v>
      </c>
      <c r="D248" s="466"/>
      <c r="E248" s="467" t="s">
        <v>375</v>
      </c>
      <c r="F248" s="468"/>
      <c r="G248" s="142">
        <v>10388.879999999999</v>
      </c>
      <c r="H248" s="121">
        <f t="shared" si="8"/>
        <v>10388.879999999999</v>
      </c>
    </row>
    <row r="249" spans="1:10" ht="15.75" thickBot="1" x14ac:dyDescent="0.3">
      <c r="A249" s="749" t="s">
        <v>96</v>
      </c>
      <c r="B249" s="750"/>
      <c r="C249" s="750"/>
      <c r="D249" s="750"/>
      <c r="E249" s="750"/>
      <c r="F249" s="750"/>
      <c r="G249" s="750"/>
      <c r="H249" s="751"/>
    </row>
  </sheetData>
  <sheetProtection password="CF7A" sheet="1" objects="1" scenarios="1" sort="0" autoFilter="0" pivotTables="0"/>
  <mergeCells count="238">
    <mergeCell ref="A1:D1"/>
    <mergeCell ref="E228:F228"/>
    <mergeCell ref="A195:A208"/>
    <mergeCell ref="B195:B208"/>
    <mergeCell ref="E195:F195"/>
    <mergeCell ref="E196:F196"/>
    <mergeCell ref="E197:F197"/>
    <mergeCell ref="E198:F198"/>
    <mergeCell ref="E199:F199"/>
    <mergeCell ref="A209:H209"/>
    <mergeCell ref="A210:A248"/>
    <mergeCell ref="B210:B248"/>
    <mergeCell ref="E86:F86"/>
    <mergeCell ref="E87:F87"/>
    <mergeCell ref="E88:F88"/>
    <mergeCell ref="A104:H104"/>
    <mergeCell ref="A105:H105"/>
    <mergeCell ref="A106:H106"/>
    <mergeCell ref="E89:F89"/>
    <mergeCell ref="E90:F90"/>
    <mergeCell ref="E91:F91"/>
    <mergeCell ref="E92:F92"/>
    <mergeCell ref="E93:F93"/>
    <mergeCell ref="E103:F103"/>
    <mergeCell ref="E100:F100"/>
    <mergeCell ref="E101:F101"/>
    <mergeCell ref="E102:F102"/>
    <mergeCell ref="E94:F94"/>
    <mergeCell ref="E95:F95"/>
    <mergeCell ref="E96:F96"/>
    <mergeCell ref="E97:F97"/>
    <mergeCell ref="E98:F98"/>
    <mergeCell ref="B36:B55"/>
    <mergeCell ref="E51:F51"/>
    <mergeCell ref="E52:F52"/>
    <mergeCell ref="E53:F53"/>
    <mergeCell ref="E54:F54"/>
    <mergeCell ref="E66:F66"/>
    <mergeCell ref="E60:F60"/>
    <mergeCell ref="E62:F62"/>
    <mergeCell ref="E63:F63"/>
    <mergeCell ref="E64:F64"/>
    <mergeCell ref="E61:F61"/>
    <mergeCell ref="E57:F57"/>
    <mergeCell ref="E58:F58"/>
    <mergeCell ref="E59:F59"/>
    <mergeCell ref="E75:F75"/>
    <mergeCell ref="E80:F80"/>
    <mergeCell ref="A36:A55"/>
    <mergeCell ref="B70:B83"/>
    <mergeCell ref="A70:A83"/>
    <mergeCell ref="A56:A69"/>
    <mergeCell ref="B56:B69"/>
    <mergeCell ref="B84:B103"/>
    <mergeCell ref="A84:A103"/>
    <mergeCell ref="A107:H107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E50:F50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65:F65"/>
    <mergeCell ref="E77:F77"/>
    <mergeCell ref="E78:F78"/>
    <mergeCell ref="E79:F79"/>
    <mergeCell ref="E81:F81"/>
    <mergeCell ref="E82:F82"/>
    <mergeCell ref="E83:F83"/>
    <mergeCell ref="E84:F84"/>
    <mergeCell ref="E85:F85"/>
    <mergeCell ref="E71:F71"/>
    <mergeCell ref="E72:F72"/>
    <mergeCell ref="E73:F73"/>
    <mergeCell ref="E74:F74"/>
    <mergeCell ref="E76:F76"/>
    <mergeCell ref="E67:F67"/>
    <mergeCell ref="E68:F68"/>
    <mergeCell ref="E69:F69"/>
    <mergeCell ref="E70:F70"/>
    <mergeCell ref="E99:F99"/>
    <mergeCell ref="E208:F208"/>
    <mergeCell ref="E200:F200"/>
    <mergeCell ref="E201:F201"/>
    <mergeCell ref="E202:F202"/>
    <mergeCell ref="E203:F203"/>
    <mergeCell ref="E204:F204"/>
    <mergeCell ref="E205:F205"/>
    <mergeCell ref="A108:H108"/>
    <mergeCell ref="A109:A123"/>
    <mergeCell ref="B109:B123"/>
    <mergeCell ref="E109:F109"/>
    <mergeCell ref="E110:F110"/>
    <mergeCell ref="E111:F111"/>
    <mergeCell ref="E112:F112"/>
    <mergeCell ref="E188:F188"/>
    <mergeCell ref="E189:F189"/>
    <mergeCell ref="E190:F190"/>
    <mergeCell ref="E191:F191"/>
    <mergeCell ref="E192:F192"/>
    <mergeCell ref="E193:F193"/>
    <mergeCell ref="E194:F194"/>
    <mergeCell ref="E206:F206"/>
    <mergeCell ref="E207:F207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A180:A194"/>
    <mergeCell ref="B180:B194"/>
    <mergeCell ref="A152:A165"/>
    <mergeCell ref="B152:B16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A166:A179"/>
    <mergeCell ref="B166:B179"/>
    <mergeCell ref="E166:F166"/>
    <mergeCell ref="E167:F167"/>
    <mergeCell ref="E168:F168"/>
    <mergeCell ref="E169:F169"/>
    <mergeCell ref="E134:F134"/>
    <mergeCell ref="E135:F135"/>
    <mergeCell ref="E136:F136"/>
    <mergeCell ref="E137:F137"/>
    <mergeCell ref="A138:A151"/>
    <mergeCell ref="B138:B151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249:H249"/>
    <mergeCell ref="E122:F122"/>
    <mergeCell ref="E123:F12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A124:A137"/>
    <mergeCell ref="B124:B13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23" formula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J121"/>
  <sheetViews>
    <sheetView zoomScaleNormal="100" workbookViewId="0">
      <selection activeCell="D10" sqref="D10:E10"/>
    </sheetView>
  </sheetViews>
  <sheetFormatPr defaultRowHeight="15" x14ac:dyDescent="0.25"/>
  <cols>
    <col min="1" max="1" width="32.7109375" style="355" customWidth="1"/>
    <col min="2" max="2" width="37.7109375" style="355" customWidth="1"/>
    <col min="3" max="3" width="13.7109375" style="355" customWidth="1"/>
    <col min="4" max="4" width="11.42578125" style="355" customWidth="1"/>
    <col min="5" max="5" width="11" style="355" customWidth="1"/>
    <col min="6" max="6" width="9.42578125" style="355" customWidth="1"/>
    <col min="7" max="7" width="7.7109375" style="355" customWidth="1"/>
    <col min="8" max="8" width="19.7109375" style="355" customWidth="1"/>
    <col min="9" max="9" width="16.7109375" style="446" customWidth="1"/>
    <col min="10" max="10" width="14.28515625" style="355" customWidth="1"/>
    <col min="11" max="16384" width="9.140625" style="355"/>
  </cols>
  <sheetData>
    <row r="1" spans="1:10" ht="18.95" customHeight="1" x14ac:dyDescent="0.25">
      <c r="A1" s="954" t="str">
        <f>'Двухс.гофрир. трубы из ПП'!A1:D1</f>
        <v xml:space="preserve">  Прайс-лист на продукцию. Системы наружной канализации</v>
      </c>
      <c r="B1" s="954"/>
      <c r="C1" s="954"/>
      <c r="D1" s="954"/>
      <c r="E1" s="954"/>
      <c r="F1" s="954"/>
      <c r="G1" s="493"/>
      <c r="H1" s="495"/>
      <c r="I1" s="494">
        <f>Содержание!G1</f>
        <v>44713</v>
      </c>
    </row>
    <row r="2" spans="1:10" ht="26.1" customHeight="1" x14ac:dyDescent="0.25">
      <c r="A2" s="497"/>
      <c r="B2" s="957"/>
      <c r="C2" s="957"/>
      <c r="D2" s="957"/>
      <c r="E2" s="957"/>
      <c r="F2" s="957"/>
      <c r="G2" s="582"/>
      <c r="H2" s="495"/>
      <c r="I2" s="496"/>
      <c r="J2" s="54" t="s">
        <v>0</v>
      </c>
    </row>
    <row r="3" spans="1:10" ht="45" customHeight="1" x14ac:dyDescent="0.3">
      <c r="A3" s="497"/>
      <c r="B3" s="356"/>
      <c r="C3" s="356"/>
      <c r="D3" s="958" t="s">
        <v>78</v>
      </c>
      <c r="E3" s="958"/>
      <c r="F3" s="958"/>
      <c r="G3" s="583"/>
      <c r="H3" s="495"/>
      <c r="I3" s="496"/>
    </row>
    <row r="4" spans="1:10" ht="24.95" customHeight="1" x14ac:dyDescent="0.25">
      <c r="A4" s="497"/>
      <c r="B4" s="356"/>
      <c r="C4" s="498"/>
      <c r="D4" s="499"/>
      <c r="E4" s="499"/>
      <c r="F4" s="499"/>
      <c r="G4" s="499"/>
      <c r="H4" s="495"/>
      <c r="I4" s="496"/>
    </row>
    <row r="5" spans="1:10" ht="26.1" customHeight="1" x14ac:dyDescent="0.25">
      <c r="A5" s="497"/>
      <c r="B5" s="356"/>
      <c r="C5" s="500"/>
      <c r="D5" s="508" t="s">
        <v>79</v>
      </c>
      <c r="E5" s="584"/>
      <c r="F5" s="508"/>
      <c r="G5" s="584"/>
      <c r="H5" s="110" t="s">
        <v>83</v>
      </c>
      <c r="I5" s="110" t="s">
        <v>80</v>
      </c>
    </row>
    <row r="6" spans="1:10" ht="21" customHeight="1" x14ac:dyDescent="0.25">
      <c r="A6" s="497"/>
      <c r="B6" s="959"/>
      <c r="C6" s="959"/>
      <c r="D6" s="188" t="s">
        <v>81</v>
      </c>
      <c r="E6" s="188"/>
      <c r="F6" s="188"/>
      <c r="G6" s="188"/>
      <c r="H6" s="495"/>
      <c r="I6" s="496"/>
    </row>
    <row r="7" spans="1:10" ht="20.100000000000001" customHeight="1" x14ac:dyDescent="0.25">
      <c r="A7" s="501"/>
      <c r="B7" s="960"/>
      <c r="C7" s="960"/>
      <c r="D7" s="960"/>
      <c r="E7" s="960"/>
      <c r="F7" s="960"/>
      <c r="G7" s="585"/>
      <c r="H7" s="495"/>
      <c r="I7" s="496"/>
    </row>
    <row r="8" spans="1:10" ht="9" customHeight="1" thickBot="1" x14ac:dyDescent="0.3">
      <c r="A8" s="357"/>
      <c r="B8" s="358"/>
      <c r="C8" s="358"/>
      <c r="D8" s="358"/>
      <c r="E8" s="358"/>
      <c r="F8" s="358"/>
      <c r="G8" s="358"/>
    </row>
    <row r="9" spans="1:10" ht="25.5" customHeight="1" x14ac:dyDescent="0.25">
      <c r="A9" s="961" t="s">
        <v>82</v>
      </c>
      <c r="B9" s="962"/>
      <c r="C9" s="962"/>
      <c r="D9" s="971" t="s">
        <v>411</v>
      </c>
      <c r="E9" s="972"/>
    </row>
    <row r="10" spans="1:10" ht="26.1" customHeight="1" thickBot="1" x14ac:dyDescent="0.3">
      <c r="A10" s="963"/>
      <c r="B10" s="964"/>
      <c r="C10" s="964"/>
      <c r="D10" s="973">
        <v>0</v>
      </c>
      <c r="E10" s="974"/>
    </row>
    <row r="11" spans="1:10" ht="10.5" customHeight="1" thickBot="1" x14ac:dyDescent="0.3">
      <c r="A11" s="357"/>
      <c r="B11" s="358"/>
      <c r="C11" s="358"/>
      <c r="D11" s="358"/>
      <c r="E11" s="358"/>
      <c r="F11" s="358"/>
      <c r="G11" s="358"/>
    </row>
    <row r="12" spans="1:10" ht="15" customHeight="1" x14ac:dyDescent="0.25">
      <c r="A12" s="877" t="s">
        <v>90</v>
      </c>
      <c r="B12" s="880" t="s">
        <v>91</v>
      </c>
      <c r="C12" s="883" t="s">
        <v>93</v>
      </c>
      <c r="D12" s="890" t="s">
        <v>396</v>
      </c>
      <c r="E12" s="891"/>
      <c r="F12" s="890" t="s">
        <v>2</v>
      </c>
      <c r="G12" s="891"/>
      <c r="H12" s="886" t="s">
        <v>391</v>
      </c>
      <c r="I12" s="865" t="s">
        <v>393</v>
      </c>
    </row>
    <row r="13" spans="1:10" x14ac:dyDescent="0.25">
      <c r="A13" s="878"/>
      <c r="B13" s="881"/>
      <c r="C13" s="884"/>
      <c r="D13" s="892"/>
      <c r="E13" s="893"/>
      <c r="F13" s="892"/>
      <c r="G13" s="893"/>
      <c r="H13" s="887"/>
      <c r="I13" s="866"/>
    </row>
    <row r="14" spans="1:10" ht="21.75" customHeight="1" thickBot="1" x14ac:dyDescent="0.3">
      <c r="A14" s="879"/>
      <c r="B14" s="882"/>
      <c r="C14" s="885"/>
      <c r="D14" s="894"/>
      <c r="E14" s="895"/>
      <c r="F14" s="894"/>
      <c r="G14" s="895"/>
      <c r="H14" s="888"/>
      <c r="I14" s="867"/>
    </row>
    <row r="15" spans="1:10" ht="15.75" thickBot="1" x14ac:dyDescent="0.3">
      <c r="A15" s="868" t="s">
        <v>270</v>
      </c>
      <c r="B15" s="869"/>
      <c r="C15" s="869"/>
      <c r="D15" s="869"/>
      <c r="E15" s="869"/>
      <c r="F15" s="869"/>
      <c r="G15" s="869"/>
      <c r="H15" s="869"/>
      <c r="I15" s="870"/>
    </row>
    <row r="16" spans="1:10" ht="15.75" customHeight="1" x14ac:dyDescent="0.25">
      <c r="A16" s="871" t="s">
        <v>102</v>
      </c>
      <c r="B16" s="874" t="s">
        <v>271</v>
      </c>
      <c r="C16" s="359">
        <v>9310</v>
      </c>
      <c r="D16" s="897" t="s">
        <v>353</v>
      </c>
      <c r="E16" s="898"/>
      <c r="F16" s="889">
        <v>500</v>
      </c>
      <c r="G16" s="889"/>
      <c r="H16" s="370" t="s">
        <v>64</v>
      </c>
      <c r="I16" s="371" t="s">
        <v>64</v>
      </c>
    </row>
    <row r="17" spans="1:9" ht="14.25" customHeight="1" x14ac:dyDescent="0.25">
      <c r="A17" s="872"/>
      <c r="B17" s="875"/>
      <c r="C17" s="507">
        <v>9311</v>
      </c>
      <c r="D17" s="899" t="s">
        <v>354</v>
      </c>
      <c r="E17" s="900"/>
      <c r="F17" s="896">
        <v>600</v>
      </c>
      <c r="G17" s="896"/>
      <c r="H17" s="372" t="s">
        <v>64</v>
      </c>
      <c r="I17" s="373" t="s">
        <v>64</v>
      </c>
    </row>
    <row r="18" spans="1:9" ht="15" customHeight="1" x14ac:dyDescent="0.25">
      <c r="A18" s="872"/>
      <c r="B18" s="875"/>
      <c r="C18" s="507">
        <v>9312</v>
      </c>
      <c r="D18" s="899">
        <v>754</v>
      </c>
      <c r="E18" s="900"/>
      <c r="F18" s="919">
        <v>700</v>
      </c>
      <c r="G18" s="919"/>
      <c r="H18" s="574">
        <v>10787.28</v>
      </c>
      <c r="I18" s="366">
        <f>ROUND((H18-H18/100*$D$10),2)</f>
        <v>10787.28</v>
      </c>
    </row>
    <row r="19" spans="1:9" x14ac:dyDescent="0.25">
      <c r="A19" s="872"/>
      <c r="B19" s="875"/>
      <c r="C19" s="507">
        <v>9313</v>
      </c>
      <c r="D19" s="899">
        <v>878</v>
      </c>
      <c r="E19" s="900"/>
      <c r="F19" s="896">
        <v>800</v>
      </c>
      <c r="G19" s="896"/>
      <c r="H19" s="574">
        <v>15480.38</v>
      </c>
      <c r="I19" s="366">
        <f t="shared" ref="I19:I42" si="0">ROUND((H19-H19/100*$D$10),2)</f>
        <v>15480.38</v>
      </c>
    </row>
    <row r="20" spans="1:9" x14ac:dyDescent="0.25">
      <c r="A20" s="872"/>
      <c r="B20" s="875"/>
      <c r="C20" s="507">
        <v>9314</v>
      </c>
      <c r="D20" s="899">
        <v>975</v>
      </c>
      <c r="E20" s="900"/>
      <c r="F20" s="919">
        <v>900</v>
      </c>
      <c r="G20" s="919"/>
      <c r="H20" s="574">
        <v>16425.38</v>
      </c>
      <c r="I20" s="366">
        <f t="shared" si="0"/>
        <v>16425.38</v>
      </c>
    </row>
    <row r="21" spans="1:9" x14ac:dyDescent="0.25">
      <c r="A21" s="872"/>
      <c r="B21" s="875"/>
      <c r="C21" s="507">
        <v>9315</v>
      </c>
      <c r="D21" s="899">
        <v>1075</v>
      </c>
      <c r="E21" s="900"/>
      <c r="F21" s="896">
        <v>1000</v>
      </c>
      <c r="G21" s="896"/>
      <c r="H21" s="574">
        <v>19960.78</v>
      </c>
      <c r="I21" s="366">
        <f t="shared" si="0"/>
        <v>19960.78</v>
      </c>
    </row>
    <row r="22" spans="1:9" x14ac:dyDescent="0.25">
      <c r="A22" s="872"/>
      <c r="B22" s="875"/>
      <c r="C22" s="507">
        <v>9316</v>
      </c>
      <c r="D22" s="899">
        <v>1280</v>
      </c>
      <c r="E22" s="900"/>
      <c r="F22" s="919">
        <v>1200</v>
      </c>
      <c r="G22" s="919"/>
      <c r="H22" s="574">
        <v>24866.18</v>
      </c>
      <c r="I22" s="366">
        <f t="shared" si="0"/>
        <v>24866.18</v>
      </c>
    </row>
    <row r="23" spans="1:9" x14ac:dyDescent="0.25">
      <c r="A23" s="872"/>
      <c r="B23" s="875"/>
      <c r="C23" s="507">
        <v>9317</v>
      </c>
      <c r="D23" s="899">
        <v>1380</v>
      </c>
      <c r="E23" s="900"/>
      <c r="F23" s="896">
        <v>1300</v>
      </c>
      <c r="G23" s="896"/>
      <c r="H23" s="574">
        <v>28190.080000000002</v>
      </c>
      <c r="I23" s="366">
        <f t="shared" si="0"/>
        <v>28190.080000000002</v>
      </c>
    </row>
    <row r="24" spans="1:9" x14ac:dyDescent="0.25">
      <c r="A24" s="872"/>
      <c r="B24" s="875"/>
      <c r="C24" s="507">
        <v>9318</v>
      </c>
      <c r="D24" s="899">
        <v>1520</v>
      </c>
      <c r="E24" s="900"/>
      <c r="F24" s="919">
        <v>1400</v>
      </c>
      <c r="G24" s="919"/>
      <c r="H24" s="574">
        <v>35914.379999999997</v>
      </c>
      <c r="I24" s="366">
        <f t="shared" si="0"/>
        <v>35914.379999999997</v>
      </c>
    </row>
    <row r="25" spans="1:9" x14ac:dyDescent="0.25">
      <c r="A25" s="872"/>
      <c r="B25" s="875"/>
      <c r="C25" s="507">
        <v>9319</v>
      </c>
      <c r="D25" s="899">
        <v>1605</v>
      </c>
      <c r="E25" s="900"/>
      <c r="F25" s="896">
        <v>1500</v>
      </c>
      <c r="G25" s="896"/>
      <c r="H25" s="574">
        <v>41226.58</v>
      </c>
      <c r="I25" s="366">
        <f t="shared" si="0"/>
        <v>41226.58</v>
      </c>
    </row>
    <row r="26" spans="1:9" ht="15.75" thickBot="1" x14ac:dyDescent="0.3">
      <c r="A26" s="873"/>
      <c r="B26" s="876"/>
      <c r="C26" s="510">
        <v>9320</v>
      </c>
      <c r="D26" s="901">
        <v>1730</v>
      </c>
      <c r="E26" s="902"/>
      <c r="F26" s="920">
        <v>1600</v>
      </c>
      <c r="G26" s="920"/>
      <c r="H26" s="575">
        <v>45137.48</v>
      </c>
      <c r="I26" s="367">
        <f t="shared" si="0"/>
        <v>45137.48</v>
      </c>
    </row>
    <row r="27" spans="1:9" x14ac:dyDescent="0.25">
      <c r="A27" s="903"/>
      <c r="B27" s="905" t="s">
        <v>272</v>
      </c>
      <c r="C27" s="361">
        <v>9321</v>
      </c>
      <c r="D27" s="955">
        <v>550</v>
      </c>
      <c r="E27" s="956"/>
      <c r="F27" s="952">
        <v>500</v>
      </c>
      <c r="G27" s="952"/>
      <c r="H27" s="599">
        <v>6257.48</v>
      </c>
      <c r="I27" s="600">
        <f t="shared" si="0"/>
        <v>6257.48</v>
      </c>
    </row>
    <row r="28" spans="1:9" x14ac:dyDescent="0.25">
      <c r="A28" s="872"/>
      <c r="B28" s="875"/>
      <c r="C28" s="507">
        <v>9322</v>
      </c>
      <c r="D28" s="899" t="s">
        <v>354</v>
      </c>
      <c r="E28" s="900"/>
      <c r="F28" s="896">
        <v>600</v>
      </c>
      <c r="G28" s="896"/>
      <c r="H28" s="577">
        <v>8863.98</v>
      </c>
      <c r="I28" s="366">
        <f t="shared" si="0"/>
        <v>8863.98</v>
      </c>
    </row>
    <row r="29" spans="1:9" x14ac:dyDescent="0.25">
      <c r="A29" s="872"/>
      <c r="B29" s="875"/>
      <c r="C29" s="507">
        <v>9323</v>
      </c>
      <c r="D29" s="899">
        <v>770</v>
      </c>
      <c r="E29" s="900"/>
      <c r="F29" s="919">
        <v>700</v>
      </c>
      <c r="G29" s="919"/>
      <c r="H29" s="577">
        <v>11602.08</v>
      </c>
      <c r="I29" s="366">
        <f t="shared" si="0"/>
        <v>11602.08</v>
      </c>
    </row>
    <row r="30" spans="1:9" x14ac:dyDescent="0.25">
      <c r="A30" s="872"/>
      <c r="B30" s="875"/>
      <c r="C30" s="507">
        <v>9324</v>
      </c>
      <c r="D30" s="899">
        <v>878</v>
      </c>
      <c r="E30" s="900"/>
      <c r="F30" s="896">
        <v>800</v>
      </c>
      <c r="G30" s="896"/>
      <c r="H30" s="577">
        <v>15480.18</v>
      </c>
      <c r="I30" s="366">
        <f t="shared" si="0"/>
        <v>15480.18</v>
      </c>
    </row>
    <row r="31" spans="1:9" x14ac:dyDescent="0.25">
      <c r="A31" s="872"/>
      <c r="B31" s="875"/>
      <c r="C31" s="507">
        <v>9325</v>
      </c>
      <c r="D31" s="899">
        <v>975</v>
      </c>
      <c r="E31" s="900"/>
      <c r="F31" s="919">
        <v>900</v>
      </c>
      <c r="G31" s="919"/>
      <c r="H31" s="577">
        <v>18380.88</v>
      </c>
      <c r="I31" s="366">
        <f t="shared" si="0"/>
        <v>18380.88</v>
      </c>
    </row>
    <row r="32" spans="1:9" x14ac:dyDescent="0.25">
      <c r="A32" s="872"/>
      <c r="B32" s="875"/>
      <c r="C32" s="507">
        <v>9326</v>
      </c>
      <c r="D32" s="899">
        <v>1075</v>
      </c>
      <c r="E32" s="900"/>
      <c r="F32" s="896">
        <v>1000</v>
      </c>
      <c r="G32" s="896"/>
      <c r="H32" s="577">
        <v>20536.080000000002</v>
      </c>
      <c r="I32" s="366">
        <f t="shared" si="0"/>
        <v>20536.080000000002</v>
      </c>
    </row>
    <row r="33" spans="1:9" x14ac:dyDescent="0.25">
      <c r="A33" s="872"/>
      <c r="B33" s="875"/>
      <c r="C33" s="507">
        <v>9327</v>
      </c>
      <c r="D33" s="899">
        <v>1275</v>
      </c>
      <c r="E33" s="900"/>
      <c r="F33" s="919">
        <v>1200</v>
      </c>
      <c r="G33" s="919"/>
      <c r="H33" s="577">
        <v>30796.98</v>
      </c>
      <c r="I33" s="366">
        <f t="shared" si="0"/>
        <v>30796.98</v>
      </c>
    </row>
    <row r="34" spans="1:9" x14ac:dyDescent="0.25">
      <c r="A34" s="872"/>
      <c r="B34" s="875"/>
      <c r="C34" s="507">
        <v>9328</v>
      </c>
      <c r="D34" s="899">
        <v>1405</v>
      </c>
      <c r="E34" s="900"/>
      <c r="F34" s="896">
        <v>1300</v>
      </c>
      <c r="G34" s="896"/>
      <c r="H34" s="577">
        <v>37739.58</v>
      </c>
      <c r="I34" s="366">
        <f t="shared" si="0"/>
        <v>37739.58</v>
      </c>
    </row>
    <row r="35" spans="1:9" x14ac:dyDescent="0.25">
      <c r="A35" s="872"/>
      <c r="B35" s="875"/>
      <c r="C35" s="507">
        <v>9329</v>
      </c>
      <c r="D35" s="899">
        <v>1520</v>
      </c>
      <c r="E35" s="900"/>
      <c r="F35" s="919">
        <v>1400</v>
      </c>
      <c r="G35" s="919"/>
      <c r="H35" s="577">
        <v>42921.279999999999</v>
      </c>
      <c r="I35" s="366">
        <f t="shared" si="0"/>
        <v>42921.279999999999</v>
      </c>
    </row>
    <row r="36" spans="1:9" x14ac:dyDescent="0.25">
      <c r="A36" s="872"/>
      <c r="B36" s="875"/>
      <c r="C36" s="507">
        <v>9330</v>
      </c>
      <c r="D36" s="899">
        <v>1605</v>
      </c>
      <c r="E36" s="900"/>
      <c r="F36" s="896">
        <v>1500</v>
      </c>
      <c r="G36" s="896"/>
      <c r="H36" s="577">
        <v>54718.879999999997</v>
      </c>
      <c r="I36" s="366">
        <f t="shared" si="0"/>
        <v>54718.879999999997</v>
      </c>
    </row>
    <row r="37" spans="1:9" ht="15.75" thickBot="1" x14ac:dyDescent="0.3">
      <c r="A37" s="904"/>
      <c r="B37" s="906"/>
      <c r="C37" s="368">
        <v>9331</v>
      </c>
      <c r="D37" s="965">
        <v>1730</v>
      </c>
      <c r="E37" s="966"/>
      <c r="F37" s="918">
        <v>1600</v>
      </c>
      <c r="G37" s="918"/>
      <c r="H37" s="601">
        <v>55794.38</v>
      </c>
      <c r="I37" s="369">
        <f t="shared" si="0"/>
        <v>55794.38</v>
      </c>
    </row>
    <row r="38" spans="1:9" x14ac:dyDescent="0.25">
      <c r="A38" s="871"/>
      <c r="B38" s="874" t="s">
        <v>273</v>
      </c>
      <c r="C38" s="360">
        <v>9332</v>
      </c>
      <c r="D38" s="967">
        <v>550</v>
      </c>
      <c r="E38" s="968"/>
      <c r="F38" s="889">
        <v>500</v>
      </c>
      <c r="G38" s="889"/>
      <c r="H38" s="576">
        <v>8114.78</v>
      </c>
      <c r="I38" s="365">
        <f t="shared" si="0"/>
        <v>8114.78</v>
      </c>
    </row>
    <row r="39" spans="1:9" x14ac:dyDescent="0.25">
      <c r="A39" s="872"/>
      <c r="B39" s="875"/>
      <c r="C39" s="507">
        <v>9333</v>
      </c>
      <c r="D39" s="899" t="s">
        <v>355</v>
      </c>
      <c r="E39" s="900"/>
      <c r="F39" s="896">
        <v>600</v>
      </c>
      <c r="G39" s="896"/>
      <c r="H39" s="577">
        <v>10070.18</v>
      </c>
      <c r="I39" s="366">
        <f t="shared" si="0"/>
        <v>10070.18</v>
      </c>
    </row>
    <row r="40" spans="1:9" x14ac:dyDescent="0.25">
      <c r="A40" s="872"/>
      <c r="B40" s="875"/>
      <c r="C40" s="507">
        <v>9334</v>
      </c>
      <c r="D40" s="899">
        <v>778</v>
      </c>
      <c r="E40" s="900"/>
      <c r="F40" s="919">
        <v>700</v>
      </c>
      <c r="G40" s="919"/>
      <c r="H40" s="577">
        <v>13720.38</v>
      </c>
      <c r="I40" s="366">
        <f t="shared" si="0"/>
        <v>13720.38</v>
      </c>
    </row>
    <row r="41" spans="1:9" x14ac:dyDescent="0.25">
      <c r="A41" s="872"/>
      <c r="B41" s="875"/>
      <c r="C41" s="507">
        <v>9335</v>
      </c>
      <c r="D41" s="899">
        <v>895</v>
      </c>
      <c r="E41" s="900"/>
      <c r="F41" s="896">
        <v>800</v>
      </c>
      <c r="G41" s="896"/>
      <c r="H41" s="577">
        <v>17598.080000000002</v>
      </c>
      <c r="I41" s="366">
        <f t="shared" si="0"/>
        <v>17598.080000000002</v>
      </c>
    </row>
    <row r="42" spans="1:9" x14ac:dyDescent="0.25">
      <c r="A42" s="872"/>
      <c r="B42" s="875"/>
      <c r="C42" s="507">
        <v>9336</v>
      </c>
      <c r="D42" s="899">
        <v>995</v>
      </c>
      <c r="E42" s="900"/>
      <c r="F42" s="919">
        <v>900</v>
      </c>
      <c r="G42" s="919"/>
      <c r="H42" s="577">
        <v>23856.080000000002</v>
      </c>
      <c r="I42" s="366">
        <f t="shared" si="0"/>
        <v>23856.080000000002</v>
      </c>
    </row>
    <row r="43" spans="1:9" x14ac:dyDescent="0.25">
      <c r="A43" s="872"/>
      <c r="B43" s="875"/>
      <c r="C43" s="507">
        <v>9337</v>
      </c>
      <c r="D43" s="899">
        <v>1095</v>
      </c>
      <c r="E43" s="900"/>
      <c r="F43" s="896">
        <v>1000</v>
      </c>
      <c r="G43" s="896"/>
      <c r="H43" s="577">
        <v>24930.98</v>
      </c>
      <c r="I43" s="366">
        <f>ROUND((H43-H43/100*$D$10),2)</f>
        <v>24930.98</v>
      </c>
    </row>
    <row r="44" spans="1:9" x14ac:dyDescent="0.25">
      <c r="A44" s="872"/>
      <c r="B44" s="875"/>
      <c r="C44" s="507">
        <v>9338</v>
      </c>
      <c r="D44" s="899" t="s">
        <v>356</v>
      </c>
      <c r="E44" s="900"/>
      <c r="F44" s="919">
        <v>1200</v>
      </c>
      <c r="G44" s="919"/>
      <c r="H44" s="374" t="s">
        <v>64</v>
      </c>
      <c r="I44" s="375" t="s">
        <v>64</v>
      </c>
    </row>
    <row r="45" spans="1:9" x14ac:dyDescent="0.25">
      <c r="A45" s="872"/>
      <c r="B45" s="875"/>
      <c r="C45" s="507">
        <v>9339</v>
      </c>
      <c r="D45" s="899">
        <v>1445</v>
      </c>
      <c r="E45" s="900"/>
      <c r="F45" s="896">
        <v>1300</v>
      </c>
      <c r="G45" s="896"/>
      <c r="H45" s="577">
        <v>43932.08</v>
      </c>
      <c r="I45" s="366">
        <f t="shared" ref="I45:I59" si="1">ROUND((H45-H45/100*$D$10),2)</f>
        <v>43932.08</v>
      </c>
    </row>
    <row r="46" spans="1:9" x14ac:dyDescent="0.25">
      <c r="A46" s="872"/>
      <c r="B46" s="875"/>
      <c r="C46" s="507">
        <v>9340</v>
      </c>
      <c r="D46" s="899">
        <v>1547</v>
      </c>
      <c r="E46" s="900"/>
      <c r="F46" s="919">
        <v>1400</v>
      </c>
      <c r="G46" s="919"/>
      <c r="H46" s="577">
        <v>53350.38</v>
      </c>
      <c r="I46" s="366">
        <f t="shared" si="1"/>
        <v>53350.38</v>
      </c>
    </row>
    <row r="47" spans="1:9" x14ac:dyDescent="0.25">
      <c r="A47" s="872"/>
      <c r="B47" s="875"/>
      <c r="C47" s="507">
        <v>9341</v>
      </c>
      <c r="D47" s="899">
        <v>1670</v>
      </c>
      <c r="E47" s="900"/>
      <c r="F47" s="896">
        <v>1500</v>
      </c>
      <c r="G47" s="896"/>
      <c r="H47" s="577">
        <v>61236.98</v>
      </c>
      <c r="I47" s="366">
        <f t="shared" si="1"/>
        <v>61236.98</v>
      </c>
    </row>
    <row r="48" spans="1:9" ht="15.75" thickBot="1" x14ac:dyDescent="0.3">
      <c r="A48" s="873"/>
      <c r="B48" s="876"/>
      <c r="C48" s="510">
        <v>9342</v>
      </c>
      <c r="D48" s="901">
        <v>1760</v>
      </c>
      <c r="E48" s="902"/>
      <c r="F48" s="920">
        <v>1600</v>
      </c>
      <c r="G48" s="920"/>
      <c r="H48" s="575">
        <v>66060.28</v>
      </c>
      <c r="I48" s="367">
        <f t="shared" si="1"/>
        <v>66060.28</v>
      </c>
    </row>
    <row r="49" spans="1:9" x14ac:dyDescent="0.25">
      <c r="A49" s="903"/>
      <c r="B49" s="905" t="s">
        <v>274</v>
      </c>
      <c r="C49" s="361">
        <v>9343</v>
      </c>
      <c r="D49" s="955">
        <v>560</v>
      </c>
      <c r="E49" s="956"/>
      <c r="F49" s="952">
        <v>500</v>
      </c>
      <c r="G49" s="952"/>
      <c r="H49" s="599">
        <v>8408.08</v>
      </c>
      <c r="I49" s="600">
        <f t="shared" si="1"/>
        <v>8408.08</v>
      </c>
    </row>
    <row r="50" spans="1:9" x14ac:dyDescent="0.25">
      <c r="A50" s="872"/>
      <c r="B50" s="875"/>
      <c r="C50" s="507">
        <v>9344</v>
      </c>
      <c r="D50" s="899" t="s">
        <v>355</v>
      </c>
      <c r="E50" s="900"/>
      <c r="F50" s="896">
        <v>600</v>
      </c>
      <c r="G50" s="896"/>
      <c r="H50" s="577">
        <v>11667.18</v>
      </c>
      <c r="I50" s="366">
        <f t="shared" si="1"/>
        <v>11667.18</v>
      </c>
    </row>
    <row r="51" spans="1:9" x14ac:dyDescent="0.25">
      <c r="A51" s="872"/>
      <c r="B51" s="875"/>
      <c r="C51" s="507">
        <v>9345</v>
      </c>
      <c r="D51" s="899">
        <v>778</v>
      </c>
      <c r="E51" s="900"/>
      <c r="F51" s="919">
        <v>700</v>
      </c>
      <c r="G51" s="919"/>
      <c r="H51" s="577">
        <v>15082.58</v>
      </c>
      <c r="I51" s="366">
        <f t="shared" si="1"/>
        <v>15082.58</v>
      </c>
    </row>
    <row r="52" spans="1:9" x14ac:dyDescent="0.25">
      <c r="A52" s="872"/>
      <c r="B52" s="875"/>
      <c r="C52" s="507">
        <v>9346</v>
      </c>
      <c r="D52" s="899">
        <v>895</v>
      </c>
      <c r="E52" s="900"/>
      <c r="F52" s="896">
        <v>800</v>
      </c>
      <c r="G52" s="896"/>
      <c r="H52" s="577">
        <v>18967.080000000002</v>
      </c>
      <c r="I52" s="366">
        <f t="shared" si="1"/>
        <v>18967.080000000002</v>
      </c>
    </row>
    <row r="53" spans="1:9" x14ac:dyDescent="0.25">
      <c r="A53" s="872"/>
      <c r="B53" s="875"/>
      <c r="C53" s="507">
        <v>9347</v>
      </c>
      <c r="D53" s="899">
        <v>995</v>
      </c>
      <c r="E53" s="900"/>
      <c r="F53" s="919">
        <v>900</v>
      </c>
      <c r="G53" s="919"/>
      <c r="H53" s="577">
        <v>28613.68</v>
      </c>
      <c r="I53" s="366">
        <f t="shared" si="1"/>
        <v>28613.68</v>
      </c>
    </row>
    <row r="54" spans="1:9" x14ac:dyDescent="0.25">
      <c r="A54" s="872"/>
      <c r="B54" s="875"/>
      <c r="C54" s="507">
        <v>9348</v>
      </c>
      <c r="D54" s="899">
        <v>1100</v>
      </c>
      <c r="E54" s="900"/>
      <c r="F54" s="896">
        <v>1000</v>
      </c>
      <c r="G54" s="896"/>
      <c r="H54" s="577">
        <v>28780.48</v>
      </c>
      <c r="I54" s="366">
        <f t="shared" si="1"/>
        <v>28780.48</v>
      </c>
    </row>
    <row r="55" spans="1:9" x14ac:dyDescent="0.25">
      <c r="A55" s="872"/>
      <c r="B55" s="875"/>
      <c r="C55" s="507">
        <v>9349</v>
      </c>
      <c r="D55" s="899">
        <v>1305</v>
      </c>
      <c r="E55" s="900"/>
      <c r="F55" s="919">
        <v>1200</v>
      </c>
      <c r="G55" s="919"/>
      <c r="H55" s="577">
        <v>43409.48</v>
      </c>
      <c r="I55" s="366">
        <f t="shared" si="1"/>
        <v>43409.48</v>
      </c>
    </row>
    <row r="56" spans="1:9" x14ac:dyDescent="0.25">
      <c r="A56" s="872"/>
      <c r="B56" s="875"/>
      <c r="C56" s="507">
        <v>9350</v>
      </c>
      <c r="D56" s="899">
        <v>1445</v>
      </c>
      <c r="E56" s="900"/>
      <c r="F56" s="896">
        <v>1300</v>
      </c>
      <c r="G56" s="896"/>
      <c r="H56" s="577">
        <v>53936.78</v>
      </c>
      <c r="I56" s="366">
        <f t="shared" si="1"/>
        <v>53936.78</v>
      </c>
    </row>
    <row r="57" spans="1:9" x14ac:dyDescent="0.25">
      <c r="A57" s="872"/>
      <c r="B57" s="875"/>
      <c r="C57" s="507">
        <v>9351</v>
      </c>
      <c r="D57" s="899">
        <v>1555</v>
      </c>
      <c r="E57" s="900"/>
      <c r="F57" s="919">
        <v>1400</v>
      </c>
      <c r="G57" s="919"/>
      <c r="H57" s="577">
        <v>62116.78</v>
      </c>
      <c r="I57" s="366">
        <f t="shared" si="1"/>
        <v>62116.78</v>
      </c>
    </row>
    <row r="58" spans="1:9" x14ac:dyDescent="0.25">
      <c r="A58" s="872"/>
      <c r="B58" s="875"/>
      <c r="C58" s="507">
        <v>9352</v>
      </c>
      <c r="D58" s="899">
        <v>1670</v>
      </c>
      <c r="E58" s="900"/>
      <c r="F58" s="896">
        <v>1500</v>
      </c>
      <c r="G58" s="896"/>
      <c r="H58" s="577">
        <v>72480.58</v>
      </c>
      <c r="I58" s="366">
        <f t="shared" si="1"/>
        <v>72480.58</v>
      </c>
    </row>
    <row r="59" spans="1:9" ht="15.75" thickBot="1" x14ac:dyDescent="0.3">
      <c r="A59" s="873"/>
      <c r="B59" s="876"/>
      <c r="C59" s="510">
        <v>9353</v>
      </c>
      <c r="D59" s="965">
        <v>1760</v>
      </c>
      <c r="E59" s="966"/>
      <c r="F59" s="919">
        <v>1600</v>
      </c>
      <c r="G59" s="919"/>
      <c r="H59" s="575">
        <v>83104.78</v>
      </c>
      <c r="I59" s="367">
        <f t="shared" si="1"/>
        <v>83104.78</v>
      </c>
    </row>
    <row r="60" spans="1:9" ht="15.75" hidden="1" thickBot="1" x14ac:dyDescent="0.3">
      <c r="A60" s="907" t="s">
        <v>275</v>
      </c>
      <c r="B60" s="908"/>
      <c r="C60" s="908"/>
      <c r="D60" s="908"/>
      <c r="E60" s="908"/>
      <c r="F60" s="908"/>
      <c r="G60" s="590"/>
    </row>
    <row r="61" spans="1:9" ht="15.75" hidden="1" customHeight="1" thickBot="1" x14ac:dyDescent="0.3">
      <c r="A61" s="909"/>
      <c r="B61" s="911" t="s">
        <v>276</v>
      </c>
      <c r="C61" s="361"/>
      <c r="D61" s="509">
        <v>500</v>
      </c>
      <c r="E61" s="509"/>
      <c r="F61" s="509"/>
      <c r="G61" s="591"/>
    </row>
    <row r="62" spans="1:9" ht="15.75" hidden="1" customHeight="1" thickBot="1" x14ac:dyDescent="0.3">
      <c r="A62" s="909"/>
      <c r="B62" s="911"/>
      <c r="C62" s="507"/>
      <c r="D62" s="506">
        <v>600</v>
      </c>
      <c r="E62" s="506"/>
      <c r="F62" s="506"/>
      <c r="G62" s="591"/>
    </row>
    <row r="63" spans="1:9" ht="15.75" hidden="1" customHeight="1" thickBot="1" x14ac:dyDescent="0.3">
      <c r="A63" s="909"/>
      <c r="B63" s="911"/>
      <c r="C63" s="507"/>
      <c r="D63" s="506">
        <v>700</v>
      </c>
      <c r="E63" s="506"/>
      <c r="F63" s="506"/>
      <c r="G63" s="591"/>
    </row>
    <row r="64" spans="1:9" ht="15.75" hidden="1" customHeight="1" thickBot="1" x14ac:dyDescent="0.3">
      <c r="A64" s="909"/>
      <c r="B64" s="911"/>
      <c r="C64" s="507"/>
      <c r="D64" s="506">
        <v>800</v>
      </c>
      <c r="E64" s="506"/>
      <c r="F64" s="506"/>
      <c r="G64" s="591"/>
    </row>
    <row r="65" spans="1:7" ht="15.75" hidden="1" customHeight="1" thickBot="1" x14ac:dyDescent="0.3">
      <c r="A65" s="909"/>
      <c r="B65" s="911"/>
      <c r="C65" s="507"/>
      <c r="D65" s="506">
        <v>900</v>
      </c>
      <c r="E65" s="506"/>
      <c r="F65" s="506"/>
      <c r="G65" s="591"/>
    </row>
    <row r="66" spans="1:7" ht="15.75" hidden="1" customHeight="1" thickBot="1" x14ac:dyDescent="0.3">
      <c r="A66" s="909"/>
      <c r="B66" s="911"/>
      <c r="C66" s="507"/>
      <c r="D66" s="506">
        <v>1000</v>
      </c>
      <c r="E66" s="506"/>
      <c r="F66" s="506"/>
      <c r="G66" s="591"/>
    </row>
    <row r="67" spans="1:7" ht="15.75" hidden="1" customHeight="1" thickBot="1" x14ac:dyDescent="0.3">
      <c r="A67" s="909"/>
      <c r="B67" s="911"/>
      <c r="C67" s="507"/>
      <c r="D67" s="506">
        <v>1200</v>
      </c>
      <c r="E67" s="506"/>
      <c r="F67" s="506"/>
      <c r="G67" s="591"/>
    </row>
    <row r="68" spans="1:7" ht="15.75" hidden="1" customHeight="1" thickBot="1" x14ac:dyDescent="0.3">
      <c r="A68" s="909"/>
      <c r="B68" s="911"/>
      <c r="C68" s="507"/>
      <c r="D68" s="506">
        <v>1300</v>
      </c>
      <c r="E68" s="506"/>
      <c r="F68" s="506"/>
      <c r="G68" s="591"/>
    </row>
    <row r="69" spans="1:7" ht="15.75" hidden="1" customHeight="1" thickBot="1" x14ac:dyDescent="0.3">
      <c r="A69" s="909"/>
      <c r="B69" s="911"/>
      <c r="C69" s="507"/>
      <c r="D69" s="506">
        <v>1400</v>
      </c>
      <c r="E69" s="506"/>
      <c r="F69" s="506"/>
      <c r="G69" s="591"/>
    </row>
    <row r="70" spans="1:7" ht="15.75" hidden="1" customHeight="1" thickBot="1" x14ac:dyDescent="0.3">
      <c r="A70" s="909"/>
      <c r="B70" s="911"/>
      <c r="C70" s="507"/>
      <c r="D70" s="506">
        <v>1500</v>
      </c>
      <c r="E70" s="506"/>
      <c r="F70" s="506"/>
      <c r="G70" s="591"/>
    </row>
    <row r="71" spans="1:7" ht="15.75" hidden="1" customHeight="1" thickBot="1" x14ac:dyDescent="0.3">
      <c r="A71" s="910"/>
      <c r="B71" s="905"/>
      <c r="C71" s="507"/>
      <c r="D71" s="506">
        <v>1600</v>
      </c>
      <c r="E71" s="506"/>
      <c r="F71" s="506"/>
      <c r="G71" s="591"/>
    </row>
    <row r="72" spans="1:7" ht="15.75" hidden="1" thickBot="1" x14ac:dyDescent="0.3">
      <c r="A72" s="912" t="s">
        <v>277</v>
      </c>
      <c r="B72" s="913"/>
      <c r="C72" s="913"/>
      <c r="D72" s="913"/>
      <c r="E72" s="913"/>
      <c r="F72" s="913"/>
      <c r="G72" s="592"/>
    </row>
    <row r="73" spans="1:7" ht="31.5" hidden="1" customHeight="1" x14ac:dyDescent="0.25">
      <c r="A73" s="914"/>
      <c r="B73" s="916" t="s">
        <v>278</v>
      </c>
      <c r="C73" s="362" t="s">
        <v>2</v>
      </c>
      <c r="D73" s="363" t="s">
        <v>279</v>
      </c>
      <c r="E73" s="363"/>
      <c r="F73" s="363"/>
      <c r="G73" s="593"/>
    </row>
    <row r="74" spans="1:7" ht="15.75" hidden="1" thickBot="1" x14ac:dyDescent="0.3">
      <c r="A74" s="915"/>
      <c r="B74" s="917"/>
      <c r="C74" s="507">
        <v>500</v>
      </c>
      <c r="D74" s="364"/>
      <c r="E74" s="364"/>
      <c r="F74" s="364"/>
      <c r="G74" s="594"/>
    </row>
    <row r="75" spans="1:7" ht="15.75" hidden="1" thickBot="1" x14ac:dyDescent="0.3">
      <c r="A75" s="915"/>
      <c r="B75" s="917"/>
      <c r="C75" s="507">
        <v>600</v>
      </c>
      <c r="D75" s="364"/>
      <c r="E75" s="364"/>
      <c r="F75" s="364"/>
      <c r="G75" s="594"/>
    </row>
    <row r="76" spans="1:7" ht="15.75" hidden="1" thickBot="1" x14ac:dyDescent="0.3">
      <c r="A76" s="915"/>
      <c r="B76" s="917"/>
      <c r="C76" s="507">
        <v>700</v>
      </c>
      <c r="D76" s="364"/>
      <c r="E76" s="364"/>
      <c r="F76" s="364"/>
      <c r="G76" s="594"/>
    </row>
    <row r="77" spans="1:7" ht="15.75" hidden="1" thickBot="1" x14ac:dyDescent="0.3">
      <c r="A77" s="915"/>
      <c r="B77" s="917"/>
      <c r="C77" s="507">
        <v>800</v>
      </c>
      <c r="D77" s="364"/>
      <c r="E77" s="364"/>
      <c r="F77" s="364"/>
      <c r="G77" s="594"/>
    </row>
    <row r="78" spans="1:7" ht="15.75" hidden="1" thickBot="1" x14ac:dyDescent="0.3">
      <c r="A78" s="915"/>
      <c r="B78" s="917"/>
      <c r="C78" s="507">
        <v>900</v>
      </c>
      <c r="D78" s="364"/>
      <c r="E78" s="364"/>
      <c r="F78" s="364"/>
      <c r="G78" s="594"/>
    </row>
    <row r="79" spans="1:7" ht="15.75" hidden="1" thickBot="1" x14ac:dyDescent="0.3">
      <c r="A79" s="915"/>
      <c r="B79" s="917"/>
      <c r="C79" s="507">
        <v>1000</v>
      </c>
      <c r="D79" s="364"/>
      <c r="E79" s="364"/>
      <c r="F79" s="364"/>
      <c r="G79" s="594"/>
    </row>
    <row r="80" spans="1:7" ht="15.75" hidden="1" thickBot="1" x14ac:dyDescent="0.3">
      <c r="A80" s="915"/>
      <c r="B80" s="917"/>
      <c r="C80" s="507">
        <v>1200</v>
      </c>
      <c r="D80" s="364"/>
      <c r="E80" s="364"/>
      <c r="F80" s="364"/>
      <c r="G80" s="594"/>
    </row>
    <row r="81" spans="1:9" ht="15.75" hidden="1" thickBot="1" x14ac:dyDescent="0.3">
      <c r="A81" s="915"/>
      <c r="B81" s="917"/>
      <c r="C81" s="507">
        <v>1300</v>
      </c>
      <c r="D81" s="364"/>
      <c r="E81" s="364"/>
      <c r="F81" s="364"/>
      <c r="G81" s="594"/>
    </row>
    <row r="82" spans="1:9" ht="15.75" hidden="1" thickBot="1" x14ac:dyDescent="0.3">
      <c r="A82" s="915"/>
      <c r="B82" s="917"/>
      <c r="C82" s="507">
        <v>1400</v>
      </c>
      <c r="D82" s="364"/>
      <c r="E82" s="364"/>
      <c r="F82" s="364"/>
      <c r="G82" s="594"/>
    </row>
    <row r="83" spans="1:9" ht="15.75" hidden="1" thickBot="1" x14ac:dyDescent="0.3">
      <c r="A83" s="915"/>
      <c r="B83" s="917"/>
      <c r="C83" s="507">
        <v>1500</v>
      </c>
      <c r="D83" s="364"/>
      <c r="E83" s="364"/>
      <c r="F83" s="364"/>
      <c r="G83" s="594"/>
    </row>
    <row r="84" spans="1:9" ht="15.75" hidden="1" thickBot="1" x14ac:dyDescent="0.3">
      <c r="A84" s="915"/>
      <c r="B84" s="917"/>
      <c r="C84" s="368">
        <v>1600</v>
      </c>
      <c r="D84" s="384"/>
      <c r="E84" s="384"/>
      <c r="F84" s="384"/>
      <c r="G84" s="594"/>
    </row>
    <row r="85" spans="1:9" x14ac:dyDescent="0.25">
      <c r="A85" s="871"/>
      <c r="B85" s="874" t="s">
        <v>281</v>
      </c>
      <c r="C85" s="360" t="s">
        <v>260</v>
      </c>
      <c r="D85" s="967" t="s">
        <v>260</v>
      </c>
      <c r="E85" s="968"/>
      <c r="F85" s="889">
        <v>500</v>
      </c>
      <c r="G85" s="889"/>
      <c r="H85" s="382" t="s">
        <v>64</v>
      </c>
      <c r="I85" s="383" t="s">
        <v>64</v>
      </c>
    </row>
    <row r="86" spans="1:9" x14ac:dyDescent="0.25">
      <c r="A86" s="872"/>
      <c r="B86" s="875"/>
      <c r="C86" s="507" t="s">
        <v>260</v>
      </c>
      <c r="D86" s="978" t="s">
        <v>260</v>
      </c>
      <c r="E86" s="979"/>
      <c r="F86" s="896">
        <v>600</v>
      </c>
      <c r="G86" s="896"/>
      <c r="H86" s="374" t="s">
        <v>64</v>
      </c>
      <c r="I86" s="375" t="s">
        <v>64</v>
      </c>
    </row>
    <row r="87" spans="1:9" x14ac:dyDescent="0.25">
      <c r="A87" s="872"/>
      <c r="B87" s="875"/>
      <c r="C87" s="507" t="s">
        <v>260</v>
      </c>
      <c r="D87" s="978" t="s">
        <v>260</v>
      </c>
      <c r="E87" s="979"/>
      <c r="F87" s="919">
        <v>700</v>
      </c>
      <c r="G87" s="919"/>
      <c r="H87" s="374" t="s">
        <v>64</v>
      </c>
      <c r="I87" s="375" t="s">
        <v>64</v>
      </c>
    </row>
    <row r="88" spans="1:9" x14ac:dyDescent="0.25">
      <c r="A88" s="872"/>
      <c r="B88" s="875"/>
      <c r="C88" s="507" t="s">
        <v>260</v>
      </c>
      <c r="D88" s="978" t="s">
        <v>260</v>
      </c>
      <c r="E88" s="979"/>
      <c r="F88" s="896">
        <v>800</v>
      </c>
      <c r="G88" s="896"/>
      <c r="H88" s="374" t="s">
        <v>64</v>
      </c>
      <c r="I88" s="375" t="s">
        <v>64</v>
      </c>
    </row>
    <row r="89" spans="1:9" x14ac:dyDescent="0.25">
      <c r="A89" s="872"/>
      <c r="B89" s="875"/>
      <c r="C89" s="507" t="s">
        <v>260</v>
      </c>
      <c r="D89" s="978" t="s">
        <v>260</v>
      </c>
      <c r="E89" s="979"/>
      <c r="F89" s="919">
        <v>900</v>
      </c>
      <c r="G89" s="919"/>
      <c r="H89" s="374" t="s">
        <v>64</v>
      </c>
      <c r="I89" s="375" t="s">
        <v>64</v>
      </c>
    </row>
    <row r="90" spans="1:9" x14ac:dyDescent="0.25">
      <c r="A90" s="872"/>
      <c r="B90" s="875"/>
      <c r="C90" s="507" t="s">
        <v>260</v>
      </c>
      <c r="D90" s="978" t="s">
        <v>260</v>
      </c>
      <c r="E90" s="979"/>
      <c r="F90" s="896">
        <v>1000</v>
      </c>
      <c r="G90" s="896"/>
      <c r="H90" s="374" t="s">
        <v>64</v>
      </c>
      <c r="I90" s="375" t="s">
        <v>64</v>
      </c>
    </row>
    <row r="91" spans="1:9" x14ac:dyDescent="0.25">
      <c r="A91" s="872"/>
      <c r="B91" s="875"/>
      <c r="C91" s="507" t="s">
        <v>260</v>
      </c>
      <c r="D91" s="978" t="s">
        <v>260</v>
      </c>
      <c r="E91" s="979"/>
      <c r="F91" s="919">
        <v>1200</v>
      </c>
      <c r="G91" s="919"/>
      <c r="H91" s="374" t="s">
        <v>64</v>
      </c>
      <c r="I91" s="375" t="s">
        <v>64</v>
      </c>
    </row>
    <row r="92" spans="1:9" x14ac:dyDescent="0.25">
      <c r="A92" s="872"/>
      <c r="B92" s="875"/>
      <c r="C92" s="507" t="s">
        <v>260</v>
      </c>
      <c r="D92" s="978" t="s">
        <v>260</v>
      </c>
      <c r="E92" s="979"/>
      <c r="F92" s="896">
        <v>1300</v>
      </c>
      <c r="G92" s="896"/>
      <c r="H92" s="374" t="s">
        <v>64</v>
      </c>
      <c r="I92" s="375" t="s">
        <v>64</v>
      </c>
    </row>
    <row r="93" spans="1:9" ht="15.75" thickBot="1" x14ac:dyDescent="0.3">
      <c r="A93" s="873"/>
      <c r="B93" s="876"/>
      <c r="C93" s="510" t="s">
        <v>260</v>
      </c>
      <c r="D93" s="969" t="s">
        <v>260</v>
      </c>
      <c r="E93" s="970"/>
      <c r="F93" s="920">
        <v>1400</v>
      </c>
      <c r="G93" s="920"/>
      <c r="H93" s="385" t="s">
        <v>64</v>
      </c>
      <c r="I93" s="386" t="s">
        <v>64</v>
      </c>
    </row>
    <row r="94" spans="1:9" x14ac:dyDescent="0.25">
      <c r="A94" s="871"/>
      <c r="B94" s="874" t="s">
        <v>282</v>
      </c>
      <c r="C94" s="360" t="s">
        <v>260</v>
      </c>
      <c r="D94" s="980" t="s">
        <v>357</v>
      </c>
      <c r="E94" s="981"/>
      <c r="F94" s="889">
        <v>500</v>
      </c>
      <c r="G94" s="889"/>
      <c r="H94" s="382" t="s">
        <v>64</v>
      </c>
      <c r="I94" s="383" t="s">
        <v>64</v>
      </c>
    </row>
    <row r="95" spans="1:9" x14ac:dyDescent="0.25">
      <c r="A95" s="872"/>
      <c r="B95" s="875"/>
      <c r="C95" s="507" t="s">
        <v>260</v>
      </c>
      <c r="D95" s="978" t="s">
        <v>358</v>
      </c>
      <c r="E95" s="979"/>
      <c r="F95" s="896">
        <v>600</v>
      </c>
      <c r="G95" s="896"/>
      <c r="H95" s="374" t="s">
        <v>64</v>
      </c>
      <c r="I95" s="375" t="s">
        <v>64</v>
      </c>
    </row>
    <row r="96" spans="1:9" x14ac:dyDescent="0.25">
      <c r="A96" s="872"/>
      <c r="B96" s="875"/>
      <c r="C96" s="507" t="s">
        <v>260</v>
      </c>
      <c r="D96" s="978" t="s">
        <v>359</v>
      </c>
      <c r="E96" s="979"/>
      <c r="F96" s="919">
        <v>700</v>
      </c>
      <c r="G96" s="919"/>
      <c r="H96" s="374" t="s">
        <v>64</v>
      </c>
      <c r="I96" s="375" t="s">
        <v>64</v>
      </c>
    </row>
    <row r="97" spans="1:9" x14ac:dyDescent="0.25">
      <c r="A97" s="872"/>
      <c r="B97" s="875"/>
      <c r="C97" s="507" t="s">
        <v>260</v>
      </c>
      <c r="D97" s="978" t="s">
        <v>360</v>
      </c>
      <c r="E97" s="979"/>
      <c r="F97" s="896">
        <v>800</v>
      </c>
      <c r="G97" s="896"/>
      <c r="H97" s="374" t="s">
        <v>64</v>
      </c>
      <c r="I97" s="375" t="s">
        <v>64</v>
      </c>
    </row>
    <row r="98" spans="1:9" x14ac:dyDescent="0.25">
      <c r="A98" s="872"/>
      <c r="B98" s="875"/>
      <c r="C98" s="507" t="s">
        <v>260</v>
      </c>
      <c r="D98" s="978" t="s">
        <v>361</v>
      </c>
      <c r="E98" s="979"/>
      <c r="F98" s="919">
        <v>900</v>
      </c>
      <c r="G98" s="919"/>
      <c r="H98" s="374" t="s">
        <v>64</v>
      </c>
      <c r="I98" s="375" t="s">
        <v>64</v>
      </c>
    </row>
    <row r="99" spans="1:9" x14ac:dyDescent="0.25">
      <c r="A99" s="872"/>
      <c r="B99" s="875"/>
      <c r="C99" s="507" t="s">
        <v>260</v>
      </c>
      <c r="D99" s="978" t="s">
        <v>362</v>
      </c>
      <c r="E99" s="979"/>
      <c r="F99" s="896">
        <v>1000</v>
      </c>
      <c r="G99" s="896"/>
      <c r="H99" s="374" t="s">
        <v>64</v>
      </c>
      <c r="I99" s="375" t="s">
        <v>64</v>
      </c>
    </row>
    <row r="100" spans="1:9" x14ac:dyDescent="0.25">
      <c r="A100" s="872"/>
      <c r="B100" s="875"/>
      <c r="C100" s="507">
        <v>9393</v>
      </c>
      <c r="D100" s="978">
        <v>1335</v>
      </c>
      <c r="E100" s="979"/>
      <c r="F100" s="919">
        <v>1200</v>
      </c>
      <c r="G100" s="919"/>
      <c r="H100" s="577">
        <v>62116.480000000003</v>
      </c>
      <c r="I100" s="366">
        <f t="shared" ref="I100" si="2">ROUND((H100-H100/100*$D$10),2)</f>
        <v>62116.480000000003</v>
      </c>
    </row>
    <row r="101" spans="1:9" ht="15.75" thickBot="1" x14ac:dyDescent="0.3">
      <c r="A101" s="873"/>
      <c r="B101" s="876"/>
      <c r="C101" s="510" t="s">
        <v>260</v>
      </c>
      <c r="D101" s="969" t="s">
        <v>363</v>
      </c>
      <c r="E101" s="970"/>
      <c r="F101" s="953">
        <v>1300</v>
      </c>
      <c r="G101" s="953"/>
      <c r="H101" s="385" t="s">
        <v>64</v>
      </c>
      <c r="I101" s="386" t="s">
        <v>64</v>
      </c>
    </row>
    <row r="102" spans="1:9" ht="22.5" customHeight="1" thickBot="1" x14ac:dyDescent="0.3">
      <c r="A102" s="602" t="s">
        <v>351</v>
      </c>
      <c r="B102" s="603"/>
      <c r="C102" s="603"/>
      <c r="D102" s="603"/>
      <c r="E102" s="603"/>
      <c r="F102" s="603"/>
      <c r="G102" s="603"/>
      <c r="H102" s="603"/>
      <c r="I102" s="604"/>
    </row>
    <row r="103" spans="1:9" ht="15.75" thickBot="1" x14ac:dyDescent="0.3">
      <c r="A103" s="975" t="s">
        <v>410</v>
      </c>
      <c r="B103" s="976"/>
      <c r="C103" s="976"/>
      <c r="D103" s="976"/>
      <c r="E103" s="976"/>
      <c r="F103" s="976"/>
      <c r="G103" s="976"/>
      <c r="H103" s="976"/>
      <c r="I103" s="977"/>
    </row>
    <row r="104" spans="1:9" ht="12" customHeight="1" x14ac:dyDescent="0.25">
      <c r="A104" s="933" t="s">
        <v>90</v>
      </c>
      <c r="B104" s="936" t="s">
        <v>91</v>
      </c>
      <c r="C104" s="939" t="s">
        <v>2</v>
      </c>
      <c r="D104" s="942" t="s">
        <v>404</v>
      </c>
      <c r="E104" s="943"/>
      <c r="F104" s="944"/>
      <c r="G104" s="945"/>
      <c r="H104" s="921" t="s">
        <v>398</v>
      </c>
      <c r="I104" s="924" t="s">
        <v>399</v>
      </c>
    </row>
    <row r="105" spans="1:9" ht="8.25" customHeight="1" x14ac:dyDescent="0.25">
      <c r="A105" s="934"/>
      <c r="B105" s="937"/>
      <c r="C105" s="940"/>
      <c r="D105" s="946"/>
      <c r="E105" s="947"/>
      <c r="F105" s="947"/>
      <c r="G105" s="948"/>
      <c r="H105" s="922"/>
      <c r="I105" s="925"/>
    </row>
    <row r="106" spans="1:9" ht="29.25" customHeight="1" x14ac:dyDescent="0.25">
      <c r="A106" s="934"/>
      <c r="B106" s="937"/>
      <c r="C106" s="940"/>
      <c r="D106" s="949"/>
      <c r="E106" s="950"/>
      <c r="F106" s="950"/>
      <c r="G106" s="951"/>
      <c r="H106" s="922"/>
      <c r="I106" s="925"/>
    </row>
    <row r="107" spans="1:9" ht="21" customHeight="1" thickBot="1" x14ac:dyDescent="0.3">
      <c r="A107" s="935"/>
      <c r="B107" s="938"/>
      <c r="C107" s="941"/>
      <c r="D107" s="504" t="s">
        <v>400</v>
      </c>
      <c r="E107" s="504" t="s">
        <v>401</v>
      </c>
      <c r="F107" s="504" t="s">
        <v>402</v>
      </c>
      <c r="G107" s="504" t="s">
        <v>403</v>
      </c>
      <c r="H107" s="923"/>
      <c r="I107" s="926"/>
    </row>
    <row r="108" spans="1:9" x14ac:dyDescent="0.25">
      <c r="A108" s="927"/>
      <c r="B108" s="929" t="s">
        <v>414</v>
      </c>
      <c r="C108" s="513">
        <v>500</v>
      </c>
      <c r="D108" s="596">
        <v>60</v>
      </c>
      <c r="E108" s="596">
        <v>75</v>
      </c>
      <c r="F108" s="596">
        <v>90</v>
      </c>
      <c r="G108" s="596">
        <v>90</v>
      </c>
      <c r="H108" s="596">
        <v>1400.88</v>
      </c>
      <c r="I108" s="597">
        <v>2895.28</v>
      </c>
    </row>
    <row r="109" spans="1:9" x14ac:dyDescent="0.25">
      <c r="A109" s="927"/>
      <c r="B109" s="930"/>
      <c r="C109" s="581">
        <v>600</v>
      </c>
      <c r="D109" s="502">
        <v>75</v>
      </c>
      <c r="E109" s="502">
        <v>90</v>
      </c>
      <c r="F109" s="502">
        <v>120</v>
      </c>
      <c r="G109" s="502">
        <v>120</v>
      </c>
      <c r="H109" s="502">
        <v>1500.88</v>
      </c>
      <c r="I109" s="503">
        <v>3290.88</v>
      </c>
    </row>
    <row r="110" spans="1:9" x14ac:dyDescent="0.25">
      <c r="A110" s="927"/>
      <c r="B110" s="930"/>
      <c r="C110" s="512">
        <v>700</v>
      </c>
      <c r="D110" s="502">
        <v>90</v>
      </c>
      <c r="E110" s="502">
        <v>120</v>
      </c>
      <c r="F110" s="502">
        <v>120</v>
      </c>
      <c r="G110" s="502">
        <v>120</v>
      </c>
      <c r="H110" s="502">
        <v>1700.88</v>
      </c>
      <c r="I110" s="503">
        <v>3403.88</v>
      </c>
    </row>
    <row r="111" spans="1:9" x14ac:dyDescent="0.25">
      <c r="A111" s="927"/>
      <c r="B111" s="930"/>
      <c r="C111" s="581">
        <v>800</v>
      </c>
      <c r="D111" s="502">
        <v>120</v>
      </c>
      <c r="E111" s="502">
        <v>120</v>
      </c>
      <c r="F111" s="502">
        <v>120</v>
      </c>
      <c r="G111" s="502">
        <v>150</v>
      </c>
      <c r="H111" s="502">
        <v>2150.88</v>
      </c>
      <c r="I111" s="503">
        <v>3799.58</v>
      </c>
    </row>
    <row r="112" spans="1:9" x14ac:dyDescent="0.25">
      <c r="A112" s="927"/>
      <c r="B112" s="930"/>
      <c r="C112" s="512">
        <v>900</v>
      </c>
      <c r="D112" s="502">
        <v>120</v>
      </c>
      <c r="E112" s="502">
        <v>120</v>
      </c>
      <c r="F112" s="502">
        <v>150</v>
      </c>
      <c r="G112" s="502">
        <v>150</v>
      </c>
      <c r="H112" s="502">
        <v>2350.88</v>
      </c>
      <c r="I112" s="503">
        <v>4209.38</v>
      </c>
    </row>
    <row r="113" spans="1:9" x14ac:dyDescent="0.25">
      <c r="A113" s="927"/>
      <c r="B113" s="930"/>
      <c r="C113" s="581">
        <v>1000</v>
      </c>
      <c r="D113" s="502">
        <v>120</v>
      </c>
      <c r="E113" s="502">
        <v>150</v>
      </c>
      <c r="F113" s="502">
        <v>180</v>
      </c>
      <c r="G113" s="502">
        <v>180</v>
      </c>
      <c r="H113" s="502">
        <v>2700.88</v>
      </c>
      <c r="I113" s="503">
        <v>4612.08</v>
      </c>
    </row>
    <row r="114" spans="1:9" x14ac:dyDescent="0.25">
      <c r="A114" s="927"/>
      <c r="B114" s="930"/>
      <c r="C114" s="512">
        <v>1200</v>
      </c>
      <c r="D114" s="502">
        <v>150</v>
      </c>
      <c r="E114" s="502">
        <v>180</v>
      </c>
      <c r="F114" s="502">
        <v>220</v>
      </c>
      <c r="G114" s="502">
        <v>240</v>
      </c>
      <c r="H114" s="502">
        <v>3250.88</v>
      </c>
      <c r="I114" s="503">
        <v>5251.38</v>
      </c>
    </row>
    <row r="115" spans="1:9" x14ac:dyDescent="0.25">
      <c r="A115" s="927"/>
      <c r="B115" s="930"/>
      <c r="C115" s="581">
        <v>1300</v>
      </c>
      <c r="D115" s="502">
        <v>150</v>
      </c>
      <c r="E115" s="502">
        <v>180</v>
      </c>
      <c r="F115" s="502">
        <v>220</v>
      </c>
      <c r="G115" s="502">
        <v>240</v>
      </c>
      <c r="H115" s="502">
        <v>3450.88</v>
      </c>
      <c r="I115" s="503">
        <v>5904.98</v>
      </c>
    </row>
    <row r="116" spans="1:9" x14ac:dyDescent="0.25">
      <c r="A116" s="927"/>
      <c r="B116" s="930"/>
      <c r="C116" s="512">
        <v>1400</v>
      </c>
      <c r="D116" s="502">
        <v>150</v>
      </c>
      <c r="E116" s="502">
        <v>220</v>
      </c>
      <c r="F116" s="502">
        <v>240</v>
      </c>
      <c r="G116" s="502">
        <v>240</v>
      </c>
      <c r="H116" s="502">
        <v>3750.88</v>
      </c>
      <c r="I116" s="503">
        <v>6028.58</v>
      </c>
    </row>
    <row r="117" spans="1:9" x14ac:dyDescent="0.25">
      <c r="A117" s="927"/>
      <c r="B117" s="930"/>
      <c r="C117" s="581">
        <v>1500</v>
      </c>
      <c r="D117" s="502">
        <v>180</v>
      </c>
      <c r="E117" s="502">
        <v>240</v>
      </c>
      <c r="F117" s="502">
        <v>240</v>
      </c>
      <c r="G117" s="502">
        <v>280</v>
      </c>
      <c r="H117" s="502">
        <v>4000.88</v>
      </c>
      <c r="I117" s="503">
        <v>6434.78</v>
      </c>
    </row>
    <row r="118" spans="1:9" ht="15.75" thickBot="1" x14ac:dyDescent="0.3">
      <c r="A118" s="928"/>
      <c r="B118" s="931"/>
      <c r="C118" s="598">
        <v>1600</v>
      </c>
      <c r="D118" s="504">
        <v>220</v>
      </c>
      <c r="E118" s="504">
        <v>240</v>
      </c>
      <c r="F118" s="504">
        <v>280</v>
      </c>
      <c r="G118" s="504">
        <v>280</v>
      </c>
      <c r="H118" s="504">
        <v>4400.88</v>
      </c>
      <c r="I118" s="505">
        <v>6752.78</v>
      </c>
    </row>
    <row r="119" spans="1:9" ht="21.75" customHeight="1" x14ac:dyDescent="0.25">
      <c r="A119" s="932" t="s">
        <v>397</v>
      </c>
      <c r="B119" s="932"/>
      <c r="C119" s="932"/>
      <c r="D119" s="932"/>
      <c r="E119" s="932"/>
      <c r="F119" s="932"/>
      <c r="G119" s="932"/>
      <c r="H119" s="932"/>
      <c r="I119" s="932"/>
    </row>
    <row r="120" spans="1:9" x14ac:dyDescent="0.25">
      <c r="A120" s="511"/>
    </row>
    <row r="121" spans="1:9" x14ac:dyDescent="0.25">
      <c r="H121" s="595"/>
    </row>
  </sheetData>
  <sheetProtection password="CF7A" sheet="1" objects="1" scenarios="1"/>
  <mergeCells count="166">
    <mergeCell ref="D101:E101"/>
    <mergeCell ref="D9:E9"/>
    <mergeCell ref="D10:E10"/>
    <mergeCell ref="A103:I103"/>
    <mergeCell ref="D96:E96"/>
    <mergeCell ref="D97:E97"/>
    <mergeCell ref="D98:E98"/>
    <mergeCell ref="D99:E99"/>
    <mergeCell ref="D100:E100"/>
    <mergeCell ref="D91:E91"/>
    <mergeCell ref="D92:E92"/>
    <mergeCell ref="D93:E93"/>
    <mergeCell ref="D94:E94"/>
    <mergeCell ref="D95:E95"/>
    <mergeCell ref="D86:E86"/>
    <mergeCell ref="D87:E87"/>
    <mergeCell ref="D88:E88"/>
    <mergeCell ref="D89:E89"/>
    <mergeCell ref="D90:E90"/>
    <mergeCell ref="D56:E56"/>
    <mergeCell ref="D57:E57"/>
    <mergeCell ref="D58:E58"/>
    <mergeCell ref="D59:E59"/>
    <mergeCell ref="D85:E8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A1:F1"/>
    <mergeCell ref="D27:E27"/>
    <mergeCell ref="D28:E28"/>
    <mergeCell ref="D29:E29"/>
    <mergeCell ref="D30:E30"/>
    <mergeCell ref="F33:G33"/>
    <mergeCell ref="F34:G34"/>
    <mergeCell ref="F35:G35"/>
    <mergeCell ref="F18:G18"/>
    <mergeCell ref="F19:G19"/>
    <mergeCell ref="F20:G20"/>
    <mergeCell ref="F21:G21"/>
    <mergeCell ref="F22:G22"/>
    <mergeCell ref="B2:F2"/>
    <mergeCell ref="D3:F3"/>
    <mergeCell ref="B6:C6"/>
    <mergeCell ref="B7:F7"/>
    <mergeCell ref="A9:C10"/>
    <mergeCell ref="F24:G24"/>
    <mergeCell ref="F59:G59"/>
    <mergeCell ref="F85:G85"/>
    <mergeCell ref="F86:G86"/>
    <mergeCell ref="F87:G87"/>
    <mergeCell ref="F98:G98"/>
    <mergeCell ref="F99:G99"/>
    <mergeCell ref="F100:G100"/>
    <mergeCell ref="F101:G101"/>
    <mergeCell ref="F93:G93"/>
    <mergeCell ref="F94:G94"/>
    <mergeCell ref="F95:G95"/>
    <mergeCell ref="F96:G96"/>
    <mergeCell ref="F97:G97"/>
    <mergeCell ref="F25:G25"/>
    <mergeCell ref="F26:G26"/>
    <mergeCell ref="F27:G27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H104:H107"/>
    <mergeCell ref="I104:I107"/>
    <mergeCell ref="A108:A118"/>
    <mergeCell ref="B108:B118"/>
    <mergeCell ref="A119:I119"/>
    <mergeCell ref="A104:A107"/>
    <mergeCell ref="B104:B107"/>
    <mergeCell ref="A49:A59"/>
    <mergeCell ref="B49:B59"/>
    <mergeCell ref="C104:C107"/>
    <mergeCell ref="D104:G106"/>
    <mergeCell ref="F53:G53"/>
    <mergeCell ref="F54:G54"/>
    <mergeCell ref="F55:G55"/>
    <mergeCell ref="F56:G56"/>
    <mergeCell ref="F57:G57"/>
    <mergeCell ref="F49:G49"/>
    <mergeCell ref="F50:G50"/>
    <mergeCell ref="F51:G51"/>
    <mergeCell ref="F52:G52"/>
    <mergeCell ref="F88:G88"/>
    <mergeCell ref="F89:G89"/>
    <mergeCell ref="F90:G90"/>
    <mergeCell ref="F91:G91"/>
    <mergeCell ref="A38:A48"/>
    <mergeCell ref="B38:B48"/>
    <mergeCell ref="A27:A37"/>
    <mergeCell ref="B27:B37"/>
    <mergeCell ref="A60:F60"/>
    <mergeCell ref="A61:A71"/>
    <mergeCell ref="B61:B71"/>
    <mergeCell ref="A94:A101"/>
    <mergeCell ref="B94:B101"/>
    <mergeCell ref="A72:F72"/>
    <mergeCell ref="A73:A84"/>
    <mergeCell ref="B73:B84"/>
    <mergeCell ref="A85:A93"/>
    <mergeCell ref="B85:B93"/>
    <mergeCell ref="F36:G36"/>
    <mergeCell ref="F37:G37"/>
    <mergeCell ref="F28:G28"/>
    <mergeCell ref="F29:G29"/>
    <mergeCell ref="F30:G30"/>
    <mergeCell ref="F31:G31"/>
    <mergeCell ref="F32:G32"/>
    <mergeCell ref="F48:G48"/>
    <mergeCell ref="F92:G92"/>
    <mergeCell ref="F58:G58"/>
    <mergeCell ref="I12:I14"/>
    <mergeCell ref="A15:I15"/>
    <mergeCell ref="A16:A26"/>
    <mergeCell ref="B16:B26"/>
    <mergeCell ref="A12:A14"/>
    <mergeCell ref="B12:B14"/>
    <mergeCell ref="C12:C14"/>
    <mergeCell ref="H12:H14"/>
    <mergeCell ref="F16:G16"/>
    <mergeCell ref="F12:G14"/>
    <mergeCell ref="F17:G17"/>
    <mergeCell ref="D12:E14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F23:G23"/>
  </mergeCells>
  <hyperlinks>
    <hyperlink ref="I5" r:id="rId1"/>
    <hyperlink ref="D6" r:id="rId2"/>
    <hyperlink ref="H5" r:id="rId3"/>
    <hyperlink ref="J2" location="Содержание!A1" display="следующая страница"/>
  </hyperlinks>
  <pageMargins left="0.7" right="0.7" top="0.75" bottom="0.75" header="0.3" footer="0.3"/>
  <pageSetup paperSize="9" scale="79" fitToHeight="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6365C"/>
    <pageSetUpPr fitToPage="1"/>
  </sheetPr>
  <dimension ref="A1:J253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38.7109375" customWidth="1"/>
    <col min="3" max="3" width="14.7109375" customWidth="1"/>
    <col min="4" max="4" width="16.7109375" customWidth="1"/>
    <col min="5" max="5" width="1.7109375" customWidth="1"/>
    <col min="6" max="6" width="15.7109375" customWidth="1"/>
    <col min="7" max="8" width="15.7109375" style="12" customWidth="1"/>
    <col min="9" max="9" width="13.7109375" customWidth="1"/>
    <col min="10" max="10" width="5.42578125" customWidth="1"/>
  </cols>
  <sheetData>
    <row r="1" spans="1:10" s="24" customFormat="1" ht="18.95" customHeight="1" x14ac:dyDescent="0.25">
      <c r="A1" s="620" t="str">
        <f>'Труба FD SVT'!A1:F1</f>
        <v xml:space="preserve">  Прайс-лист на продукцию. Системы наружной канализации</v>
      </c>
      <c r="B1" s="621"/>
      <c r="C1" s="621"/>
      <c r="D1" s="621"/>
      <c r="E1" s="73"/>
      <c r="F1" s="73"/>
      <c r="G1" s="73"/>
      <c r="H1" s="74">
        <f>Содержание!G1</f>
        <v>44713</v>
      </c>
    </row>
    <row r="2" spans="1:10" s="24" customFormat="1" ht="26.1" customHeight="1" x14ac:dyDescent="0.2">
      <c r="A2" s="25"/>
      <c r="B2" s="622"/>
      <c r="C2" s="622"/>
      <c r="D2" s="622"/>
      <c r="E2" s="622"/>
      <c r="F2" s="622"/>
      <c r="G2" s="622"/>
      <c r="H2" s="623"/>
      <c r="I2" s="53" t="s">
        <v>0</v>
      </c>
      <c r="J2" s="22"/>
    </row>
    <row r="3" spans="1:10" s="24" customFormat="1" ht="45" customHeight="1" x14ac:dyDescent="0.3">
      <c r="A3" s="25"/>
      <c r="B3" s="27"/>
      <c r="C3" s="27"/>
      <c r="D3" s="624" t="s">
        <v>78</v>
      </c>
      <c r="E3" s="624"/>
      <c r="F3" s="624"/>
      <c r="G3" s="28"/>
      <c r="H3" s="29"/>
    </row>
    <row r="4" spans="1:10" s="24" customFormat="1" ht="24.95" customHeight="1" x14ac:dyDescent="0.25">
      <c r="A4" s="25"/>
      <c r="B4" s="27"/>
      <c r="C4" s="30"/>
      <c r="D4" s="31"/>
      <c r="E4" s="31"/>
      <c r="F4" s="28"/>
      <c r="G4" s="28"/>
      <c r="H4" s="29"/>
    </row>
    <row r="5" spans="1:10" s="24" customFormat="1" ht="26.1" customHeight="1" x14ac:dyDescent="0.25">
      <c r="A5" s="25"/>
      <c r="B5" s="27"/>
      <c r="C5" s="32"/>
      <c r="D5" s="33" t="s">
        <v>79</v>
      </c>
      <c r="E5" s="33"/>
      <c r="F5" s="28"/>
      <c r="G5" s="110" t="s">
        <v>83</v>
      </c>
      <c r="H5" s="110" t="s">
        <v>80</v>
      </c>
    </row>
    <row r="6" spans="1:10" s="24" customFormat="1" ht="21" customHeight="1" x14ac:dyDescent="0.25">
      <c r="A6" s="25"/>
      <c r="B6" s="329"/>
      <c r="C6" s="329"/>
      <c r="D6" s="188" t="s">
        <v>81</v>
      </c>
      <c r="E6" s="33"/>
      <c r="F6" s="28"/>
      <c r="G6" s="28"/>
      <c r="H6" s="29"/>
    </row>
    <row r="7" spans="1:10" s="24" customFormat="1" ht="20.100000000000001" customHeight="1" x14ac:dyDescent="0.25">
      <c r="A7" s="34"/>
      <c r="B7" s="626"/>
      <c r="C7" s="626"/>
      <c r="D7" s="626"/>
      <c r="E7" s="626"/>
      <c r="F7" s="627"/>
      <c r="G7" s="627"/>
      <c r="H7" s="628"/>
    </row>
    <row r="8" spans="1:10" s="40" customFormat="1" ht="9" customHeight="1" thickBot="1" x14ac:dyDescent="0.3">
      <c r="A8" s="37"/>
      <c r="B8" s="38"/>
      <c r="C8" s="38"/>
      <c r="D8" s="38"/>
      <c r="E8" s="38"/>
      <c r="F8" s="39"/>
      <c r="G8" s="39"/>
      <c r="H8" s="39"/>
    </row>
    <row r="9" spans="1:10" s="3" customFormat="1" ht="26.1" customHeight="1" x14ac:dyDescent="0.25">
      <c r="A9" s="985" t="s">
        <v>82</v>
      </c>
      <c r="B9" s="986"/>
      <c r="C9" s="342" t="s">
        <v>84</v>
      </c>
      <c r="D9" s="343" t="s">
        <v>85</v>
      </c>
      <c r="E9" s="989"/>
      <c r="F9" s="989"/>
      <c r="G9" s="41"/>
      <c r="H9" s="50"/>
    </row>
    <row r="10" spans="1:10" s="3" customFormat="1" ht="26.1" customHeight="1" thickBot="1" x14ac:dyDescent="0.3">
      <c r="A10" s="987"/>
      <c r="B10" s="988"/>
      <c r="C10" s="344">
        <v>0</v>
      </c>
      <c r="D10" s="353"/>
      <c r="E10" s="990"/>
      <c r="F10" s="990"/>
      <c r="G10" s="41"/>
      <c r="H10" s="50"/>
    </row>
    <row r="11" spans="1:10" s="3" customFormat="1" ht="9" customHeight="1" thickBot="1" x14ac:dyDescent="0.3">
      <c r="A11" s="35"/>
      <c r="B11" s="35"/>
      <c r="C11" s="35"/>
      <c r="D11" s="36"/>
      <c r="E11" s="36"/>
      <c r="F11" s="36"/>
      <c r="G11" s="36"/>
      <c r="H11" s="41"/>
    </row>
    <row r="12" spans="1:10" ht="15" customHeight="1" x14ac:dyDescent="0.25">
      <c r="A12" s="997" t="s">
        <v>90</v>
      </c>
      <c r="B12" s="991" t="s">
        <v>91</v>
      </c>
      <c r="C12" s="991" t="s">
        <v>93</v>
      </c>
      <c r="D12" s="1002" t="s">
        <v>1</v>
      </c>
      <c r="E12" s="1002" t="s">
        <v>2</v>
      </c>
      <c r="F12" s="1002"/>
      <c r="G12" s="1002" t="s">
        <v>394</v>
      </c>
      <c r="H12" s="994" t="s">
        <v>393</v>
      </c>
    </row>
    <row r="13" spans="1:10" ht="15" customHeight="1" x14ac:dyDescent="0.25">
      <c r="A13" s="998"/>
      <c r="B13" s="992"/>
      <c r="C13" s="1000"/>
      <c r="D13" s="1003"/>
      <c r="E13" s="1003"/>
      <c r="F13" s="1003"/>
      <c r="G13" s="1003"/>
      <c r="H13" s="995"/>
    </row>
    <row r="14" spans="1:10" ht="15" customHeight="1" thickBot="1" x14ac:dyDescent="0.3">
      <c r="A14" s="999"/>
      <c r="B14" s="993"/>
      <c r="C14" s="1001"/>
      <c r="D14" s="1004"/>
      <c r="E14" s="1004"/>
      <c r="F14" s="1004"/>
      <c r="G14" s="1004"/>
      <c r="H14" s="996"/>
      <c r="J14" s="1"/>
    </row>
    <row r="15" spans="1:10" ht="17.100000000000001" customHeight="1" thickBot="1" x14ac:dyDescent="0.3">
      <c r="A15" s="1007" t="s">
        <v>45</v>
      </c>
      <c r="B15" s="698"/>
      <c r="C15" s="698"/>
      <c r="D15" s="698"/>
      <c r="E15" s="698"/>
      <c r="F15" s="698"/>
      <c r="G15" s="698"/>
      <c r="H15" s="1008"/>
      <c r="I15" s="8"/>
      <c r="J15" s="4"/>
    </row>
    <row r="16" spans="1:10" x14ac:dyDescent="0.25">
      <c r="A16" s="1009"/>
      <c r="B16" s="691" t="s">
        <v>92</v>
      </c>
      <c r="C16" s="128">
        <v>5620</v>
      </c>
      <c r="D16" s="528">
        <v>110</v>
      </c>
      <c r="E16" s="654">
        <v>94</v>
      </c>
      <c r="F16" s="655"/>
      <c r="G16" s="130">
        <v>880.58</v>
      </c>
      <c r="H16" s="548">
        <f t="shared" ref="H16:H79" si="0">ROUND((G16-G16/100*$D$10),2)</f>
        <v>880.58</v>
      </c>
      <c r="I16" s="8"/>
      <c r="J16" s="9"/>
    </row>
    <row r="17" spans="1:10" x14ac:dyDescent="0.25">
      <c r="A17" s="796"/>
      <c r="B17" s="692"/>
      <c r="C17" s="75">
        <v>5251</v>
      </c>
      <c r="D17" s="521">
        <v>133</v>
      </c>
      <c r="E17" s="632">
        <v>110</v>
      </c>
      <c r="F17" s="633"/>
      <c r="G17" s="48">
        <v>988.18</v>
      </c>
      <c r="H17" s="337">
        <f t="shared" si="0"/>
        <v>988.18</v>
      </c>
      <c r="I17" s="8"/>
      <c r="J17" s="9"/>
    </row>
    <row r="18" spans="1:10" x14ac:dyDescent="0.25">
      <c r="A18" s="796"/>
      <c r="B18" s="692"/>
      <c r="C18" s="75">
        <v>5621</v>
      </c>
      <c r="D18" s="521">
        <v>160</v>
      </c>
      <c r="E18" s="632">
        <v>136</v>
      </c>
      <c r="F18" s="633"/>
      <c r="G18" s="48">
        <v>1208.08</v>
      </c>
      <c r="H18" s="337">
        <f t="shared" si="0"/>
        <v>1208.08</v>
      </c>
      <c r="I18" s="8"/>
      <c r="J18" s="9"/>
    </row>
    <row r="19" spans="1:10" x14ac:dyDescent="0.25">
      <c r="A19" s="796"/>
      <c r="B19" s="692"/>
      <c r="C19" s="75">
        <v>5252</v>
      </c>
      <c r="D19" s="521">
        <v>190</v>
      </c>
      <c r="E19" s="632">
        <v>160</v>
      </c>
      <c r="F19" s="633"/>
      <c r="G19" s="48">
        <v>1258.48</v>
      </c>
      <c r="H19" s="337">
        <f t="shared" si="0"/>
        <v>1258.48</v>
      </c>
      <c r="I19" s="8"/>
      <c r="J19" s="9"/>
    </row>
    <row r="20" spans="1:10" x14ac:dyDescent="0.25">
      <c r="A20" s="796"/>
      <c r="B20" s="692"/>
      <c r="C20" s="75">
        <v>5622</v>
      </c>
      <c r="D20" s="521">
        <v>200</v>
      </c>
      <c r="E20" s="632">
        <v>171</v>
      </c>
      <c r="F20" s="633"/>
      <c r="G20" s="48">
        <v>1968.28</v>
      </c>
      <c r="H20" s="337">
        <f t="shared" si="0"/>
        <v>1968.28</v>
      </c>
      <c r="I20" s="8"/>
      <c r="J20" s="9"/>
    </row>
    <row r="21" spans="1:10" x14ac:dyDescent="0.25">
      <c r="A21" s="796"/>
      <c r="B21" s="692"/>
      <c r="C21" s="75">
        <v>5253</v>
      </c>
      <c r="D21" s="521">
        <v>230</v>
      </c>
      <c r="E21" s="632">
        <v>200</v>
      </c>
      <c r="F21" s="633"/>
      <c r="G21" s="48">
        <v>2228.08</v>
      </c>
      <c r="H21" s="337">
        <f t="shared" si="0"/>
        <v>2228.08</v>
      </c>
      <c r="I21" s="8"/>
      <c r="J21" s="9"/>
    </row>
    <row r="22" spans="1:10" x14ac:dyDescent="0.25">
      <c r="A22" s="796"/>
      <c r="B22" s="692"/>
      <c r="C22" s="75">
        <v>5623</v>
      </c>
      <c r="D22" s="521">
        <v>250</v>
      </c>
      <c r="E22" s="632">
        <v>216</v>
      </c>
      <c r="F22" s="633"/>
      <c r="G22" s="48">
        <v>3328.88</v>
      </c>
      <c r="H22" s="337">
        <f t="shared" si="0"/>
        <v>3328.88</v>
      </c>
      <c r="I22" s="8"/>
      <c r="J22" s="9"/>
    </row>
    <row r="23" spans="1:10" x14ac:dyDescent="0.25">
      <c r="A23" s="796"/>
      <c r="B23" s="692"/>
      <c r="C23" s="75">
        <v>5254</v>
      </c>
      <c r="D23" s="521">
        <v>290</v>
      </c>
      <c r="E23" s="632">
        <v>250</v>
      </c>
      <c r="F23" s="633"/>
      <c r="G23" s="48">
        <v>3988.38</v>
      </c>
      <c r="H23" s="337">
        <f t="shared" si="0"/>
        <v>3988.38</v>
      </c>
      <c r="I23" s="8"/>
      <c r="J23" s="9"/>
    </row>
    <row r="24" spans="1:10" x14ac:dyDescent="0.25">
      <c r="A24" s="796"/>
      <c r="B24" s="692"/>
      <c r="C24" s="75">
        <v>5624</v>
      </c>
      <c r="D24" s="521">
        <v>315</v>
      </c>
      <c r="E24" s="632">
        <v>271</v>
      </c>
      <c r="F24" s="633"/>
      <c r="G24" s="48">
        <v>6498.08</v>
      </c>
      <c r="H24" s="337">
        <f t="shared" si="0"/>
        <v>6498.08</v>
      </c>
      <c r="I24" s="8"/>
      <c r="J24" s="9"/>
    </row>
    <row r="25" spans="1:10" x14ac:dyDescent="0.25">
      <c r="A25" s="796"/>
      <c r="B25" s="692"/>
      <c r="C25" s="75">
        <v>5255</v>
      </c>
      <c r="D25" s="521">
        <v>340</v>
      </c>
      <c r="E25" s="632">
        <v>300</v>
      </c>
      <c r="F25" s="633"/>
      <c r="G25" s="48">
        <v>7288.98</v>
      </c>
      <c r="H25" s="337">
        <f t="shared" si="0"/>
        <v>7288.98</v>
      </c>
      <c r="I25" s="8"/>
      <c r="J25" s="9"/>
    </row>
    <row r="26" spans="1:10" x14ac:dyDescent="0.25">
      <c r="A26" s="796"/>
      <c r="B26" s="692"/>
      <c r="C26" s="75">
        <v>5625</v>
      </c>
      <c r="D26" s="521">
        <v>400</v>
      </c>
      <c r="E26" s="632">
        <v>343</v>
      </c>
      <c r="F26" s="633"/>
      <c r="G26" s="48">
        <v>12418.08</v>
      </c>
      <c r="H26" s="337">
        <f t="shared" si="0"/>
        <v>12418.08</v>
      </c>
      <c r="I26" s="8"/>
      <c r="J26" s="9"/>
    </row>
    <row r="27" spans="1:10" ht="15.75" thickBot="1" x14ac:dyDescent="0.3">
      <c r="A27" s="1010"/>
      <c r="B27" s="693"/>
      <c r="C27" s="131">
        <v>5256</v>
      </c>
      <c r="D27" s="527">
        <v>460</v>
      </c>
      <c r="E27" s="652">
        <v>400</v>
      </c>
      <c r="F27" s="653"/>
      <c r="G27" s="556">
        <v>13178.48</v>
      </c>
      <c r="H27" s="549">
        <f t="shared" si="0"/>
        <v>13178.48</v>
      </c>
      <c r="I27" s="8"/>
      <c r="J27" s="9"/>
    </row>
    <row r="28" spans="1:10" x14ac:dyDescent="0.25">
      <c r="A28" s="1011"/>
      <c r="B28" s="760" t="s">
        <v>10</v>
      </c>
      <c r="C28" s="128">
        <v>5630</v>
      </c>
      <c r="D28" s="528">
        <v>110</v>
      </c>
      <c r="E28" s="654">
        <v>94</v>
      </c>
      <c r="F28" s="655"/>
      <c r="G28" s="130">
        <v>782.68</v>
      </c>
      <c r="H28" s="548">
        <f>ROUND((G28-G28/100*$D$10),2)</f>
        <v>782.68</v>
      </c>
      <c r="I28" s="10"/>
      <c r="J28" s="9"/>
    </row>
    <row r="29" spans="1:10" x14ac:dyDescent="0.25">
      <c r="A29" s="753"/>
      <c r="B29" s="761"/>
      <c r="C29" s="75">
        <v>5291</v>
      </c>
      <c r="D29" s="521">
        <v>133</v>
      </c>
      <c r="E29" s="632">
        <v>110</v>
      </c>
      <c r="F29" s="633"/>
      <c r="G29" s="48">
        <v>988.18</v>
      </c>
      <c r="H29" s="337">
        <f t="shared" si="0"/>
        <v>988.18</v>
      </c>
      <c r="I29" s="10"/>
      <c r="J29" s="9"/>
    </row>
    <row r="30" spans="1:10" x14ac:dyDescent="0.25">
      <c r="A30" s="753"/>
      <c r="B30" s="761"/>
      <c r="C30" s="75">
        <v>5631</v>
      </c>
      <c r="D30" s="521">
        <v>160</v>
      </c>
      <c r="E30" s="632">
        <v>136</v>
      </c>
      <c r="F30" s="633"/>
      <c r="G30" s="48">
        <v>1070.28</v>
      </c>
      <c r="H30" s="337">
        <f t="shared" si="0"/>
        <v>1070.28</v>
      </c>
      <c r="I30" s="10"/>
      <c r="J30" s="9"/>
    </row>
    <row r="31" spans="1:10" x14ac:dyDescent="0.25">
      <c r="A31" s="753"/>
      <c r="B31" s="761"/>
      <c r="C31" s="75">
        <v>5292</v>
      </c>
      <c r="D31" s="521">
        <v>190</v>
      </c>
      <c r="E31" s="632">
        <v>160</v>
      </c>
      <c r="F31" s="633"/>
      <c r="G31" s="48">
        <v>1248.48</v>
      </c>
      <c r="H31" s="337">
        <f t="shared" si="0"/>
        <v>1248.48</v>
      </c>
      <c r="I31" s="10"/>
      <c r="J31" s="9"/>
    </row>
    <row r="32" spans="1:10" x14ac:dyDescent="0.25">
      <c r="A32" s="753"/>
      <c r="B32" s="761"/>
      <c r="C32" s="75">
        <v>5632</v>
      </c>
      <c r="D32" s="521">
        <v>200</v>
      </c>
      <c r="E32" s="632">
        <v>171</v>
      </c>
      <c r="F32" s="633"/>
      <c r="G32" s="48">
        <v>1749.78</v>
      </c>
      <c r="H32" s="337">
        <f t="shared" si="0"/>
        <v>1749.78</v>
      </c>
      <c r="I32" s="10"/>
      <c r="J32" s="9"/>
    </row>
    <row r="33" spans="1:10" x14ac:dyDescent="0.25">
      <c r="A33" s="753"/>
      <c r="B33" s="761"/>
      <c r="C33" s="75">
        <v>5293</v>
      </c>
      <c r="D33" s="521">
        <v>230</v>
      </c>
      <c r="E33" s="632">
        <v>200</v>
      </c>
      <c r="F33" s="633"/>
      <c r="G33" s="48">
        <v>2228.88</v>
      </c>
      <c r="H33" s="337">
        <f t="shared" si="0"/>
        <v>2228.88</v>
      </c>
      <c r="I33" s="10"/>
      <c r="J33" s="9"/>
    </row>
    <row r="34" spans="1:10" x14ac:dyDescent="0.25">
      <c r="A34" s="753"/>
      <c r="B34" s="761"/>
      <c r="C34" s="75">
        <v>5633</v>
      </c>
      <c r="D34" s="521">
        <v>250</v>
      </c>
      <c r="E34" s="632">
        <v>216</v>
      </c>
      <c r="F34" s="633"/>
      <c r="G34" s="48">
        <v>2951.88</v>
      </c>
      <c r="H34" s="337">
        <f t="shared" si="0"/>
        <v>2951.88</v>
      </c>
      <c r="I34" s="10"/>
      <c r="J34" s="9"/>
    </row>
    <row r="35" spans="1:10" x14ac:dyDescent="0.25">
      <c r="A35" s="753"/>
      <c r="B35" s="761"/>
      <c r="C35" s="75">
        <v>5294</v>
      </c>
      <c r="D35" s="521">
        <v>290</v>
      </c>
      <c r="E35" s="632">
        <v>250</v>
      </c>
      <c r="F35" s="633"/>
      <c r="G35" s="48">
        <v>3988.28</v>
      </c>
      <c r="H35" s="337">
        <f t="shared" si="0"/>
        <v>3988.28</v>
      </c>
      <c r="I35" s="10"/>
      <c r="J35" s="9"/>
    </row>
    <row r="36" spans="1:10" x14ac:dyDescent="0.25">
      <c r="A36" s="753"/>
      <c r="B36" s="761"/>
      <c r="C36" s="75">
        <v>5634</v>
      </c>
      <c r="D36" s="521">
        <v>315</v>
      </c>
      <c r="E36" s="632">
        <v>271</v>
      </c>
      <c r="F36" s="633"/>
      <c r="G36" s="48">
        <v>5774.98</v>
      </c>
      <c r="H36" s="337">
        <f t="shared" si="0"/>
        <v>5774.98</v>
      </c>
      <c r="I36" s="8"/>
      <c r="J36" s="9"/>
    </row>
    <row r="37" spans="1:10" x14ac:dyDescent="0.25">
      <c r="A37" s="753"/>
      <c r="B37" s="761"/>
      <c r="C37" s="75">
        <v>5295</v>
      </c>
      <c r="D37" s="521">
        <v>340</v>
      </c>
      <c r="E37" s="632">
        <v>300</v>
      </c>
      <c r="F37" s="633"/>
      <c r="G37" s="48">
        <v>7308.98</v>
      </c>
      <c r="H37" s="337">
        <f t="shared" si="0"/>
        <v>7308.98</v>
      </c>
      <c r="I37" s="8"/>
      <c r="J37" s="9"/>
    </row>
    <row r="38" spans="1:10" x14ac:dyDescent="0.25">
      <c r="A38" s="753"/>
      <c r="B38" s="761"/>
      <c r="C38" s="75">
        <v>5635</v>
      </c>
      <c r="D38" s="521">
        <v>400</v>
      </c>
      <c r="E38" s="632">
        <v>343</v>
      </c>
      <c r="F38" s="633"/>
      <c r="G38" s="48">
        <v>11034.08</v>
      </c>
      <c r="H38" s="337">
        <f t="shared" si="0"/>
        <v>11034.08</v>
      </c>
      <c r="I38" s="8"/>
      <c r="J38" s="9"/>
    </row>
    <row r="39" spans="1:10" ht="15.75" thickBot="1" x14ac:dyDescent="0.3">
      <c r="A39" s="1012"/>
      <c r="B39" s="762"/>
      <c r="C39" s="76">
        <v>5296</v>
      </c>
      <c r="D39" s="525">
        <v>460</v>
      </c>
      <c r="E39" s="650">
        <v>400</v>
      </c>
      <c r="F39" s="651"/>
      <c r="G39" s="556">
        <v>13078.48</v>
      </c>
      <c r="H39" s="423">
        <f t="shared" si="0"/>
        <v>13078.48</v>
      </c>
      <c r="I39" s="8"/>
      <c r="J39" s="9"/>
    </row>
    <row r="40" spans="1:10" x14ac:dyDescent="0.25">
      <c r="A40" s="752"/>
      <c r="B40" s="767" t="s">
        <v>11</v>
      </c>
      <c r="C40" s="339">
        <v>5640</v>
      </c>
      <c r="D40" s="534">
        <v>110</v>
      </c>
      <c r="E40" s="639">
        <v>94</v>
      </c>
      <c r="F40" s="640"/>
      <c r="G40" s="340">
        <v>495.48</v>
      </c>
      <c r="H40" s="336">
        <f t="shared" si="0"/>
        <v>495.48</v>
      </c>
      <c r="I40" s="8"/>
      <c r="J40" s="9"/>
    </row>
    <row r="41" spans="1:10" x14ac:dyDescent="0.25">
      <c r="A41" s="753"/>
      <c r="B41" s="761"/>
      <c r="C41" s="75">
        <v>5241</v>
      </c>
      <c r="D41" s="521">
        <v>133</v>
      </c>
      <c r="E41" s="632">
        <v>110</v>
      </c>
      <c r="F41" s="633"/>
      <c r="G41" s="48">
        <v>628.48</v>
      </c>
      <c r="H41" s="337">
        <f t="shared" si="0"/>
        <v>628.48</v>
      </c>
      <c r="I41" s="8"/>
      <c r="J41" s="9"/>
    </row>
    <row r="42" spans="1:10" x14ac:dyDescent="0.25">
      <c r="A42" s="753"/>
      <c r="B42" s="761"/>
      <c r="C42" s="75">
        <v>5641</v>
      </c>
      <c r="D42" s="521">
        <v>160</v>
      </c>
      <c r="E42" s="632">
        <v>136</v>
      </c>
      <c r="F42" s="633"/>
      <c r="G42" s="48">
        <v>706.68</v>
      </c>
      <c r="H42" s="337">
        <f t="shared" si="0"/>
        <v>706.68</v>
      </c>
      <c r="I42" s="8"/>
      <c r="J42" s="9"/>
    </row>
    <row r="43" spans="1:10" x14ac:dyDescent="0.25">
      <c r="A43" s="753"/>
      <c r="B43" s="761"/>
      <c r="C43" s="75">
        <v>5242</v>
      </c>
      <c r="D43" s="521">
        <v>190</v>
      </c>
      <c r="E43" s="632">
        <v>160</v>
      </c>
      <c r="F43" s="633"/>
      <c r="G43" s="48">
        <v>828.28</v>
      </c>
      <c r="H43" s="337">
        <f t="shared" si="0"/>
        <v>828.28</v>
      </c>
      <c r="I43" s="8"/>
      <c r="J43" s="9"/>
    </row>
    <row r="44" spans="1:10" x14ac:dyDescent="0.25">
      <c r="A44" s="753"/>
      <c r="B44" s="761"/>
      <c r="C44" s="75">
        <v>5642</v>
      </c>
      <c r="D44" s="521">
        <v>200</v>
      </c>
      <c r="E44" s="632">
        <v>171</v>
      </c>
      <c r="F44" s="633"/>
      <c r="G44" s="48">
        <v>1237.08</v>
      </c>
      <c r="H44" s="337">
        <f t="shared" si="0"/>
        <v>1237.08</v>
      </c>
      <c r="I44" s="8"/>
      <c r="J44" s="9"/>
    </row>
    <row r="45" spans="1:10" x14ac:dyDescent="0.25">
      <c r="A45" s="753"/>
      <c r="B45" s="761"/>
      <c r="C45" s="75">
        <v>5243</v>
      </c>
      <c r="D45" s="521">
        <v>230</v>
      </c>
      <c r="E45" s="632">
        <v>200</v>
      </c>
      <c r="F45" s="633"/>
      <c r="G45" s="48">
        <v>1568.48</v>
      </c>
      <c r="H45" s="337">
        <f t="shared" si="0"/>
        <v>1568.48</v>
      </c>
      <c r="I45" s="8"/>
      <c r="J45" s="9"/>
    </row>
    <row r="46" spans="1:10" x14ac:dyDescent="0.25">
      <c r="A46" s="753"/>
      <c r="B46" s="761"/>
      <c r="C46" s="75">
        <v>5643</v>
      </c>
      <c r="D46" s="521">
        <v>250</v>
      </c>
      <c r="E46" s="632">
        <v>216</v>
      </c>
      <c r="F46" s="633"/>
      <c r="G46" s="48">
        <v>2078.58</v>
      </c>
      <c r="H46" s="337">
        <f t="shared" si="0"/>
        <v>2078.58</v>
      </c>
      <c r="I46" s="8"/>
      <c r="J46" s="9"/>
    </row>
    <row r="47" spans="1:10" x14ac:dyDescent="0.25">
      <c r="A47" s="753"/>
      <c r="B47" s="761"/>
      <c r="C47" s="75">
        <v>5244</v>
      </c>
      <c r="D47" s="521">
        <v>290</v>
      </c>
      <c r="E47" s="632">
        <v>250</v>
      </c>
      <c r="F47" s="633"/>
      <c r="G47" s="48">
        <v>2808.88</v>
      </c>
      <c r="H47" s="337">
        <f t="shared" si="0"/>
        <v>2808.88</v>
      </c>
      <c r="I47" s="8"/>
      <c r="J47" s="9"/>
    </row>
    <row r="48" spans="1:10" x14ac:dyDescent="0.25">
      <c r="A48" s="753"/>
      <c r="B48" s="761"/>
      <c r="C48" s="75">
        <v>5644</v>
      </c>
      <c r="D48" s="521">
        <v>315</v>
      </c>
      <c r="E48" s="632">
        <v>271</v>
      </c>
      <c r="F48" s="633"/>
      <c r="G48" s="48">
        <v>4196.68</v>
      </c>
      <c r="H48" s="337">
        <f t="shared" si="0"/>
        <v>4196.68</v>
      </c>
      <c r="I48" s="8"/>
      <c r="J48" s="9"/>
    </row>
    <row r="49" spans="1:10" x14ac:dyDescent="0.25">
      <c r="A49" s="753"/>
      <c r="B49" s="761"/>
      <c r="C49" s="75">
        <v>5245</v>
      </c>
      <c r="D49" s="521">
        <v>340</v>
      </c>
      <c r="E49" s="632">
        <v>300</v>
      </c>
      <c r="F49" s="633"/>
      <c r="G49" s="48">
        <v>5298.08</v>
      </c>
      <c r="H49" s="337">
        <f t="shared" si="0"/>
        <v>5298.08</v>
      </c>
      <c r="I49" s="8"/>
      <c r="J49" s="9"/>
    </row>
    <row r="50" spans="1:10" x14ac:dyDescent="0.25">
      <c r="A50" s="753"/>
      <c r="B50" s="761"/>
      <c r="C50" s="75">
        <v>5645</v>
      </c>
      <c r="D50" s="521">
        <v>400</v>
      </c>
      <c r="E50" s="632">
        <v>343</v>
      </c>
      <c r="F50" s="633"/>
      <c r="G50" s="48">
        <v>7640.88</v>
      </c>
      <c r="H50" s="337">
        <f t="shared" si="0"/>
        <v>7640.88</v>
      </c>
      <c r="I50" s="8"/>
      <c r="J50" s="9"/>
    </row>
    <row r="51" spans="1:10" ht="15.75" thickBot="1" x14ac:dyDescent="0.3">
      <c r="A51" s="754"/>
      <c r="B51" s="768"/>
      <c r="C51" s="341">
        <v>5246</v>
      </c>
      <c r="D51" s="529">
        <v>460</v>
      </c>
      <c r="E51" s="660">
        <v>400</v>
      </c>
      <c r="F51" s="661"/>
      <c r="G51" s="557">
        <v>9058.2800000000007</v>
      </c>
      <c r="H51" s="338">
        <f t="shared" si="0"/>
        <v>9058.2800000000007</v>
      </c>
      <c r="I51" s="8"/>
      <c r="J51" s="9"/>
    </row>
    <row r="52" spans="1:10" x14ac:dyDescent="0.25">
      <c r="A52" s="752"/>
      <c r="B52" s="767" t="s">
        <v>12</v>
      </c>
      <c r="C52" s="339">
        <v>5650</v>
      </c>
      <c r="D52" s="534">
        <v>110</v>
      </c>
      <c r="E52" s="639">
        <v>94</v>
      </c>
      <c r="F52" s="640"/>
      <c r="G52" s="340">
        <v>495.48</v>
      </c>
      <c r="H52" s="336">
        <f t="shared" si="0"/>
        <v>495.48</v>
      </c>
      <c r="I52" s="8"/>
      <c r="J52" s="9"/>
    </row>
    <row r="53" spans="1:10" x14ac:dyDescent="0.25">
      <c r="A53" s="753"/>
      <c r="B53" s="761"/>
      <c r="C53" s="75">
        <v>5301</v>
      </c>
      <c r="D53" s="521">
        <v>133</v>
      </c>
      <c r="E53" s="632">
        <v>110</v>
      </c>
      <c r="F53" s="633"/>
      <c r="G53" s="48">
        <v>628.48</v>
      </c>
      <c r="H53" s="337">
        <f t="shared" si="0"/>
        <v>628.48</v>
      </c>
      <c r="I53" s="8"/>
      <c r="J53" s="9"/>
    </row>
    <row r="54" spans="1:10" x14ac:dyDescent="0.25">
      <c r="A54" s="753"/>
      <c r="B54" s="761"/>
      <c r="C54" s="75">
        <v>5651</v>
      </c>
      <c r="D54" s="521">
        <v>160</v>
      </c>
      <c r="E54" s="632">
        <v>136</v>
      </c>
      <c r="F54" s="633"/>
      <c r="G54" s="48">
        <v>706.68</v>
      </c>
      <c r="H54" s="337">
        <f t="shared" si="0"/>
        <v>706.68</v>
      </c>
      <c r="I54" s="8"/>
      <c r="J54" s="9"/>
    </row>
    <row r="55" spans="1:10" x14ac:dyDescent="0.25">
      <c r="A55" s="753"/>
      <c r="B55" s="761"/>
      <c r="C55" s="75">
        <v>5302</v>
      </c>
      <c r="D55" s="521">
        <v>190</v>
      </c>
      <c r="E55" s="632">
        <v>160</v>
      </c>
      <c r="F55" s="633"/>
      <c r="G55" s="48">
        <v>828.28</v>
      </c>
      <c r="H55" s="337">
        <f t="shared" si="0"/>
        <v>828.28</v>
      </c>
      <c r="I55" s="8"/>
      <c r="J55" s="9"/>
    </row>
    <row r="56" spans="1:10" x14ac:dyDescent="0.25">
      <c r="A56" s="753"/>
      <c r="B56" s="761"/>
      <c r="C56" s="75">
        <v>5652</v>
      </c>
      <c r="D56" s="521">
        <v>200</v>
      </c>
      <c r="E56" s="632">
        <v>171</v>
      </c>
      <c r="F56" s="633"/>
      <c r="G56" s="48">
        <v>1237.08</v>
      </c>
      <c r="H56" s="337">
        <f t="shared" si="0"/>
        <v>1237.08</v>
      </c>
      <c r="I56" s="8"/>
      <c r="J56" s="9"/>
    </row>
    <row r="57" spans="1:10" x14ac:dyDescent="0.25">
      <c r="A57" s="753"/>
      <c r="B57" s="761"/>
      <c r="C57" s="75">
        <v>5303</v>
      </c>
      <c r="D57" s="521">
        <v>230</v>
      </c>
      <c r="E57" s="632">
        <v>200</v>
      </c>
      <c r="F57" s="633"/>
      <c r="G57" s="48">
        <v>1568.48</v>
      </c>
      <c r="H57" s="337">
        <f t="shared" si="0"/>
        <v>1568.48</v>
      </c>
      <c r="I57" s="8"/>
      <c r="J57" s="9"/>
    </row>
    <row r="58" spans="1:10" x14ac:dyDescent="0.25">
      <c r="A58" s="753"/>
      <c r="B58" s="761"/>
      <c r="C58" s="75">
        <v>5653</v>
      </c>
      <c r="D58" s="521">
        <v>250</v>
      </c>
      <c r="E58" s="632">
        <v>216</v>
      </c>
      <c r="F58" s="633"/>
      <c r="G58" s="48">
        <v>2078.58</v>
      </c>
      <c r="H58" s="337">
        <f t="shared" si="0"/>
        <v>2078.58</v>
      </c>
      <c r="I58" s="8"/>
      <c r="J58" s="9"/>
    </row>
    <row r="59" spans="1:10" x14ac:dyDescent="0.25">
      <c r="A59" s="753"/>
      <c r="B59" s="761"/>
      <c r="C59" s="75">
        <v>5304</v>
      </c>
      <c r="D59" s="521">
        <v>290</v>
      </c>
      <c r="E59" s="632">
        <v>250</v>
      </c>
      <c r="F59" s="633"/>
      <c r="G59" s="48">
        <v>2808.28</v>
      </c>
      <c r="H59" s="337">
        <f t="shared" si="0"/>
        <v>2808.28</v>
      </c>
      <c r="I59" s="8"/>
      <c r="J59" s="9"/>
    </row>
    <row r="60" spans="1:10" x14ac:dyDescent="0.25">
      <c r="A60" s="753"/>
      <c r="B60" s="761"/>
      <c r="C60" s="75">
        <v>5654</v>
      </c>
      <c r="D60" s="521">
        <v>315</v>
      </c>
      <c r="E60" s="632">
        <v>271</v>
      </c>
      <c r="F60" s="633"/>
      <c r="G60" s="48">
        <v>4196.68</v>
      </c>
      <c r="H60" s="337">
        <f t="shared" si="0"/>
        <v>4196.68</v>
      </c>
      <c r="I60" s="8"/>
      <c r="J60" s="9"/>
    </row>
    <row r="61" spans="1:10" x14ac:dyDescent="0.25">
      <c r="A61" s="753"/>
      <c r="B61" s="761"/>
      <c r="C61" s="75">
        <v>5305</v>
      </c>
      <c r="D61" s="521">
        <v>340</v>
      </c>
      <c r="E61" s="632">
        <v>300</v>
      </c>
      <c r="F61" s="633"/>
      <c r="G61" s="48">
        <v>5298.08</v>
      </c>
      <c r="H61" s="337">
        <f t="shared" si="0"/>
        <v>5298.08</v>
      </c>
      <c r="I61" s="8"/>
      <c r="J61" s="9"/>
    </row>
    <row r="62" spans="1:10" x14ac:dyDescent="0.25">
      <c r="A62" s="753"/>
      <c r="B62" s="761"/>
      <c r="C62" s="75">
        <v>5655</v>
      </c>
      <c r="D62" s="521">
        <v>400</v>
      </c>
      <c r="E62" s="632">
        <v>343</v>
      </c>
      <c r="F62" s="633"/>
      <c r="G62" s="48">
        <v>7640.88</v>
      </c>
      <c r="H62" s="337">
        <f t="shared" si="0"/>
        <v>7640.88</v>
      </c>
      <c r="I62" s="8"/>
      <c r="J62" s="9"/>
    </row>
    <row r="63" spans="1:10" ht="15.75" thickBot="1" x14ac:dyDescent="0.3">
      <c r="A63" s="754"/>
      <c r="B63" s="768"/>
      <c r="C63" s="341">
        <v>5306</v>
      </c>
      <c r="D63" s="529">
        <v>460</v>
      </c>
      <c r="E63" s="660">
        <v>400</v>
      </c>
      <c r="F63" s="661"/>
      <c r="G63" s="557">
        <v>9058.2800000000007</v>
      </c>
      <c r="H63" s="338">
        <f t="shared" si="0"/>
        <v>9058.2800000000007</v>
      </c>
      <c r="I63" s="8"/>
      <c r="J63" s="9"/>
    </row>
    <row r="64" spans="1:10" x14ac:dyDescent="0.25">
      <c r="A64" s="1013"/>
      <c r="B64" s="769" t="s">
        <v>13</v>
      </c>
      <c r="C64" s="77">
        <v>5660</v>
      </c>
      <c r="D64" s="532">
        <v>110</v>
      </c>
      <c r="E64" s="662">
        <v>94</v>
      </c>
      <c r="F64" s="663"/>
      <c r="G64" s="116">
        <v>495.48</v>
      </c>
      <c r="H64" s="424">
        <f t="shared" si="0"/>
        <v>495.48</v>
      </c>
      <c r="I64" s="8"/>
      <c r="J64" s="9"/>
    </row>
    <row r="65" spans="1:10" x14ac:dyDescent="0.25">
      <c r="A65" s="753"/>
      <c r="B65" s="761"/>
      <c r="C65" s="86">
        <v>5311</v>
      </c>
      <c r="D65" s="521">
        <v>133</v>
      </c>
      <c r="E65" s="632">
        <v>110</v>
      </c>
      <c r="F65" s="633"/>
      <c r="G65" s="48">
        <v>628.08000000000004</v>
      </c>
      <c r="H65" s="337">
        <f t="shared" si="0"/>
        <v>628.08000000000004</v>
      </c>
      <c r="I65" s="8"/>
      <c r="J65" s="9"/>
    </row>
    <row r="66" spans="1:10" x14ac:dyDescent="0.25">
      <c r="A66" s="753"/>
      <c r="B66" s="761"/>
      <c r="C66" s="86">
        <v>5661</v>
      </c>
      <c r="D66" s="521">
        <v>160</v>
      </c>
      <c r="E66" s="632">
        <v>136</v>
      </c>
      <c r="F66" s="633"/>
      <c r="G66" s="48">
        <v>706.68</v>
      </c>
      <c r="H66" s="337">
        <f t="shared" si="0"/>
        <v>706.68</v>
      </c>
      <c r="I66" s="8"/>
      <c r="J66" s="9"/>
    </row>
    <row r="67" spans="1:10" x14ac:dyDescent="0.25">
      <c r="A67" s="753"/>
      <c r="B67" s="761"/>
      <c r="C67" s="86">
        <v>5312</v>
      </c>
      <c r="D67" s="521">
        <v>190</v>
      </c>
      <c r="E67" s="632">
        <v>160</v>
      </c>
      <c r="F67" s="633"/>
      <c r="G67" s="48">
        <v>838.08</v>
      </c>
      <c r="H67" s="337">
        <f t="shared" si="0"/>
        <v>838.08</v>
      </c>
      <c r="I67" s="8"/>
      <c r="J67" s="9"/>
    </row>
    <row r="68" spans="1:10" x14ac:dyDescent="0.25">
      <c r="A68" s="753"/>
      <c r="B68" s="761"/>
      <c r="C68" s="86">
        <v>5662</v>
      </c>
      <c r="D68" s="521">
        <v>200</v>
      </c>
      <c r="E68" s="632">
        <v>171</v>
      </c>
      <c r="F68" s="633"/>
      <c r="G68" s="48">
        <v>1237.08</v>
      </c>
      <c r="H68" s="337">
        <f t="shared" si="0"/>
        <v>1237.08</v>
      </c>
      <c r="I68" s="8"/>
      <c r="J68" s="9"/>
    </row>
    <row r="69" spans="1:10" x14ac:dyDescent="0.25">
      <c r="A69" s="753"/>
      <c r="B69" s="761"/>
      <c r="C69" s="86">
        <v>5313</v>
      </c>
      <c r="D69" s="521">
        <v>230</v>
      </c>
      <c r="E69" s="632">
        <v>200</v>
      </c>
      <c r="F69" s="633"/>
      <c r="G69" s="48">
        <v>1568.48</v>
      </c>
      <c r="H69" s="337">
        <f t="shared" si="0"/>
        <v>1568.48</v>
      </c>
      <c r="I69" s="8"/>
      <c r="J69" s="9"/>
    </row>
    <row r="70" spans="1:10" x14ac:dyDescent="0.25">
      <c r="A70" s="753"/>
      <c r="B70" s="761"/>
      <c r="C70" s="86">
        <v>5663</v>
      </c>
      <c r="D70" s="521">
        <v>250</v>
      </c>
      <c r="E70" s="632">
        <v>216</v>
      </c>
      <c r="F70" s="633"/>
      <c r="G70" s="48">
        <v>2078.58</v>
      </c>
      <c r="H70" s="337">
        <f t="shared" si="0"/>
        <v>2078.58</v>
      </c>
      <c r="I70" s="8"/>
      <c r="J70" s="9"/>
    </row>
    <row r="71" spans="1:10" x14ac:dyDescent="0.25">
      <c r="A71" s="753"/>
      <c r="B71" s="761"/>
      <c r="C71" s="86">
        <v>5314</v>
      </c>
      <c r="D71" s="521">
        <v>290</v>
      </c>
      <c r="E71" s="632">
        <v>250</v>
      </c>
      <c r="F71" s="633"/>
      <c r="G71" s="48">
        <v>2808.28</v>
      </c>
      <c r="H71" s="337">
        <f t="shared" si="0"/>
        <v>2808.28</v>
      </c>
      <c r="I71" s="8"/>
      <c r="J71" s="9"/>
    </row>
    <row r="72" spans="1:10" x14ac:dyDescent="0.25">
      <c r="A72" s="753"/>
      <c r="B72" s="761"/>
      <c r="C72" s="86">
        <v>5664</v>
      </c>
      <c r="D72" s="521">
        <v>315</v>
      </c>
      <c r="E72" s="632">
        <v>271</v>
      </c>
      <c r="F72" s="633"/>
      <c r="G72" s="48">
        <v>4196.68</v>
      </c>
      <c r="H72" s="337">
        <f t="shared" si="0"/>
        <v>4196.68</v>
      </c>
      <c r="I72" s="8"/>
      <c r="J72" s="9"/>
    </row>
    <row r="73" spans="1:10" x14ac:dyDescent="0.25">
      <c r="A73" s="753"/>
      <c r="B73" s="761"/>
      <c r="C73" s="86">
        <v>5315</v>
      </c>
      <c r="D73" s="521">
        <v>340</v>
      </c>
      <c r="E73" s="632">
        <v>300</v>
      </c>
      <c r="F73" s="633"/>
      <c r="G73" s="48">
        <v>5298.08</v>
      </c>
      <c r="H73" s="337">
        <f t="shared" si="0"/>
        <v>5298.08</v>
      </c>
      <c r="I73" s="8"/>
      <c r="J73" s="9"/>
    </row>
    <row r="74" spans="1:10" x14ac:dyDescent="0.25">
      <c r="A74" s="753"/>
      <c r="B74" s="761"/>
      <c r="C74" s="86">
        <v>5665</v>
      </c>
      <c r="D74" s="521">
        <v>400</v>
      </c>
      <c r="E74" s="632">
        <v>343</v>
      </c>
      <c r="F74" s="633"/>
      <c r="G74" s="48">
        <v>7640.88</v>
      </c>
      <c r="H74" s="337">
        <f t="shared" si="0"/>
        <v>7640.88</v>
      </c>
      <c r="I74" s="8"/>
      <c r="J74" s="9"/>
    </row>
    <row r="75" spans="1:10" ht="15.75" thickBot="1" x14ac:dyDescent="0.3">
      <c r="A75" s="1012"/>
      <c r="B75" s="762"/>
      <c r="C75" s="105">
        <v>5316</v>
      </c>
      <c r="D75" s="525">
        <v>460</v>
      </c>
      <c r="E75" s="652">
        <v>400</v>
      </c>
      <c r="F75" s="653"/>
      <c r="G75" s="558">
        <v>9058.2800000000007</v>
      </c>
      <c r="H75" s="423">
        <f t="shared" si="0"/>
        <v>9058.2800000000007</v>
      </c>
      <c r="I75" s="8"/>
      <c r="J75" s="9"/>
    </row>
    <row r="76" spans="1:10" x14ac:dyDescent="0.25">
      <c r="A76" s="1011"/>
      <c r="B76" s="760" t="s">
        <v>14</v>
      </c>
      <c r="C76" s="128">
        <v>5670</v>
      </c>
      <c r="D76" s="528">
        <v>110</v>
      </c>
      <c r="E76" s="654">
        <v>94</v>
      </c>
      <c r="F76" s="655"/>
      <c r="G76" s="130">
        <v>828.28</v>
      </c>
      <c r="H76" s="548">
        <f t="shared" si="0"/>
        <v>828.28</v>
      </c>
      <c r="I76" s="8"/>
      <c r="J76" s="9"/>
    </row>
    <row r="77" spans="1:10" x14ac:dyDescent="0.25">
      <c r="A77" s="753"/>
      <c r="B77" s="761"/>
      <c r="C77" s="75">
        <v>5261</v>
      </c>
      <c r="D77" s="521">
        <v>133</v>
      </c>
      <c r="E77" s="632">
        <v>110</v>
      </c>
      <c r="F77" s="633"/>
      <c r="G77" s="48">
        <v>928.58</v>
      </c>
      <c r="H77" s="337">
        <f t="shared" si="0"/>
        <v>928.58</v>
      </c>
      <c r="I77" s="8"/>
      <c r="J77" s="9"/>
    </row>
    <row r="78" spans="1:10" x14ac:dyDescent="0.25">
      <c r="A78" s="753"/>
      <c r="B78" s="761"/>
      <c r="C78" s="75">
        <v>5671</v>
      </c>
      <c r="D78" s="521">
        <v>160</v>
      </c>
      <c r="E78" s="632">
        <v>136</v>
      </c>
      <c r="F78" s="633"/>
      <c r="G78" s="48">
        <v>1278.08</v>
      </c>
      <c r="H78" s="337">
        <f t="shared" si="0"/>
        <v>1278.08</v>
      </c>
      <c r="I78" s="8"/>
      <c r="J78" s="9"/>
    </row>
    <row r="79" spans="1:10" x14ac:dyDescent="0.25">
      <c r="A79" s="753"/>
      <c r="B79" s="761"/>
      <c r="C79" s="75">
        <v>5262</v>
      </c>
      <c r="D79" s="521">
        <v>190</v>
      </c>
      <c r="E79" s="632">
        <v>160</v>
      </c>
      <c r="F79" s="633"/>
      <c r="G79" s="48">
        <v>1328.28</v>
      </c>
      <c r="H79" s="337">
        <f t="shared" si="0"/>
        <v>1328.28</v>
      </c>
      <c r="I79" s="8"/>
      <c r="J79" s="9"/>
    </row>
    <row r="80" spans="1:10" x14ac:dyDescent="0.25">
      <c r="A80" s="753"/>
      <c r="B80" s="761"/>
      <c r="C80" s="75">
        <v>5672</v>
      </c>
      <c r="D80" s="521">
        <v>200</v>
      </c>
      <c r="E80" s="632">
        <v>171</v>
      </c>
      <c r="F80" s="633"/>
      <c r="G80" s="48">
        <v>2208.08</v>
      </c>
      <c r="H80" s="337">
        <f t="shared" ref="H80:H144" si="1">ROUND((G80-G80/100*$D$10),2)</f>
        <v>2208.08</v>
      </c>
      <c r="I80" s="8"/>
      <c r="J80" s="9"/>
    </row>
    <row r="81" spans="1:10" x14ac:dyDescent="0.25">
      <c r="A81" s="753"/>
      <c r="B81" s="761"/>
      <c r="C81" s="75">
        <v>5263</v>
      </c>
      <c r="D81" s="521">
        <v>230</v>
      </c>
      <c r="E81" s="632">
        <v>200</v>
      </c>
      <c r="F81" s="633"/>
      <c r="G81" s="48">
        <v>2498.88</v>
      </c>
      <c r="H81" s="337">
        <f t="shared" si="1"/>
        <v>2498.88</v>
      </c>
      <c r="I81" s="8"/>
      <c r="J81" s="9"/>
    </row>
    <row r="82" spans="1:10" x14ac:dyDescent="0.25">
      <c r="A82" s="753"/>
      <c r="B82" s="761"/>
      <c r="C82" s="75">
        <v>5673</v>
      </c>
      <c r="D82" s="521">
        <v>250</v>
      </c>
      <c r="E82" s="632">
        <v>216</v>
      </c>
      <c r="F82" s="633"/>
      <c r="G82" s="48">
        <v>4158.38</v>
      </c>
      <c r="H82" s="337">
        <f t="shared" si="1"/>
        <v>4158.38</v>
      </c>
      <c r="I82" s="8"/>
      <c r="J82" s="9"/>
    </row>
    <row r="83" spans="1:10" x14ac:dyDescent="0.25">
      <c r="A83" s="753"/>
      <c r="B83" s="761"/>
      <c r="C83" s="75">
        <v>5264</v>
      </c>
      <c r="D83" s="521">
        <v>290</v>
      </c>
      <c r="E83" s="632">
        <v>250</v>
      </c>
      <c r="F83" s="633"/>
      <c r="G83" s="48">
        <v>4998.4799999999996</v>
      </c>
      <c r="H83" s="337">
        <f t="shared" si="1"/>
        <v>4998.4799999999996</v>
      </c>
      <c r="I83" s="8"/>
      <c r="J83" s="9"/>
    </row>
    <row r="84" spans="1:10" x14ac:dyDescent="0.25">
      <c r="A84" s="753"/>
      <c r="B84" s="761"/>
      <c r="C84" s="75">
        <v>5674</v>
      </c>
      <c r="D84" s="521">
        <v>315</v>
      </c>
      <c r="E84" s="632">
        <v>271</v>
      </c>
      <c r="F84" s="633"/>
      <c r="G84" s="48">
        <v>8568.18</v>
      </c>
      <c r="H84" s="337">
        <f t="shared" si="1"/>
        <v>8568.18</v>
      </c>
      <c r="I84" s="8"/>
      <c r="J84" s="9"/>
    </row>
    <row r="85" spans="1:10" x14ac:dyDescent="0.25">
      <c r="A85" s="753"/>
      <c r="B85" s="761"/>
      <c r="C85" s="75">
        <v>5265</v>
      </c>
      <c r="D85" s="521">
        <v>340</v>
      </c>
      <c r="E85" s="632">
        <v>300</v>
      </c>
      <c r="F85" s="633"/>
      <c r="G85" s="48">
        <v>9638.7800000000007</v>
      </c>
      <c r="H85" s="337">
        <f t="shared" si="1"/>
        <v>9638.7800000000007</v>
      </c>
      <c r="I85" s="8"/>
      <c r="J85" s="9"/>
    </row>
    <row r="86" spans="1:10" x14ac:dyDescent="0.25">
      <c r="A86" s="753"/>
      <c r="B86" s="761"/>
      <c r="C86" s="75">
        <v>5675</v>
      </c>
      <c r="D86" s="521">
        <v>400</v>
      </c>
      <c r="E86" s="632">
        <v>343</v>
      </c>
      <c r="F86" s="633"/>
      <c r="G86" s="48">
        <v>13155.38</v>
      </c>
      <c r="H86" s="337">
        <f t="shared" si="1"/>
        <v>13155.38</v>
      </c>
      <c r="I86" s="8"/>
      <c r="J86" s="9"/>
    </row>
    <row r="87" spans="1:10" ht="15.75" thickBot="1" x14ac:dyDescent="0.3">
      <c r="A87" s="1014"/>
      <c r="B87" s="763"/>
      <c r="C87" s="131">
        <v>5266</v>
      </c>
      <c r="D87" s="527">
        <v>460</v>
      </c>
      <c r="E87" s="652">
        <v>400</v>
      </c>
      <c r="F87" s="653"/>
      <c r="G87" s="556">
        <v>15618.78</v>
      </c>
      <c r="H87" s="549">
        <f t="shared" si="1"/>
        <v>15618.78</v>
      </c>
      <c r="I87" s="8"/>
      <c r="J87" s="9"/>
    </row>
    <row r="88" spans="1:10" x14ac:dyDescent="0.25">
      <c r="A88" s="1011"/>
      <c r="B88" s="691" t="s">
        <v>15</v>
      </c>
      <c r="C88" s="128">
        <v>5680</v>
      </c>
      <c r="D88" s="528">
        <v>110</v>
      </c>
      <c r="E88" s="654">
        <v>94</v>
      </c>
      <c r="F88" s="655"/>
      <c r="G88" s="130">
        <v>887.58</v>
      </c>
      <c r="H88" s="548">
        <f t="shared" si="1"/>
        <v>887.58</v>
      </c>
      <c r="I88" s="8"/>
      <c r="J88" s="9"/>
    </row>
    <row r="89" spans="1:10" x14ac:dyDescent="0.25">
      <c r="A89" s="753"/>
      <c r="B89" s="692"/>
      <c r="C89" s="75">
        <v>5281</v>
      </c>
      <c r="D89" s="521">
        <v>133</v>
      </c>
      <c r="E89" s="632">
        <v>110</v>
      </c>
      <c r="F89" s="633"/>
      <c r="G89" s="48">
        <v>1128.18</v>
      </c>
      <c r="H89" s="337">
        <f t="shared" si="1"/>
        <v>1128.18</v>
      </c>
      <c r="I89" s="8"/>
      <c r="J89" s="9"/>
    </row>
    <row r="90" spans="1:10" x14ac:dyDescent="0.25">
      <c r="A90" s="753"/>
      <c r="B90" s="692"/>
      <c r="C90" s="75">
        <v>5681</v>
      </c>
      <c r="D90" s="521">
        <v>160</v>
      </c>
      <c r="E90" s="632">
        <v>136</v>
      </c>
      <c r="F90" s="633"/>
      <c r="G90" s="48">
        <v>1356.08</v>
      </c>
      <c r="H90" s="337">
        <f t="shared" si="1"/>
        <v>1356.08</v>
      </c>
      <c r="I90" s="8"/>
      <c r="J90" s="9"/>
    </row>
    <row r="91" spans="1:10" x14ac:dyDescent="0.25">
      <c r="A91" s="753"/>
      <c r="B91" s="692"/>
      <c r="C91" s="75">
        <v>5282</v>
      </c>
      <c r="D91" s="521">
        <v>190</v>
      </c>
      <c r="E91" s="632">
        <v>160</v>
      </c>
      <c r="F91" s="633"/>
      <c r="G91" s="48">
        <v>1588.68</v>
      </c>
      <c r="H91" s="337">
        <f t="shared" si="1"/>
        <v>1588.68</v>
      </c>
      <c r="I91" s="8"/>
      <c r="J91" s="9"/>
    </row>
    <row r="92" spans="1:10" x14ac:dyDescent="0.25">
      <c r="A92" s="753"/>
      <c r="B92" s="692"/>
      <c r="C92" s="75">
        <v>5682</v>
      </c>
      <c r="D92" s="521">
        <v>200</v>
      </c>
      <c r="E92" s="632">
        <v>171</v>
      </c>
      <c r="F92" s="633"/>
      <c r="G92" s="48">
        <v>2367.58</v>
      </c>
      <c r="H92" s="337">
        <f>ROUND((G92-G92/100*$D$10),2)</f>
        <v>2367.58</v>
      </c>
      <c r="I92" s="8"/>
      <c r="J92" s="9"/>
    </row>
    <row r="93" spans="1:10" x14ac:dyDescent="0.25">
      <c r="A93" s="753"/>
      <c r="B93" s="692"/>
      <c r="C93" s="75">
        <v>5283</v>
      </c>
      <c r="D93" s="521">
        <v>230</v>
      </c>
      <c r="E93" s="632">
        <v>200</v>
      </c>
      <c r="F93" s="633"/>
      <c r="G93" s="48">
        <v>3018.38</v>
      </c>
      <c r="H93" s="337">
        <f t="shared" si="1"/>
        <v>3018.38</v>
      </c>
      <c r="I93" s="8"/>
      <c r="J93" s="9"/>
    </row>
    <row r="94" spans="1:10" x14ac:dyDescent="0.25">
      <c r="A94" s="753"/>
      <c r="B94" s="692"/>
      <c r="C94" s="75">
        <v>5683</v>
      </c>
      <c r="D94" s="521">
        <v>250</v>
      </c>
      <c r="E94" s="632">
        <v>216</v>
      </c>
      <c r="F94" s="633"/>
      <c r="G94" s="48">
        <v>4423.58</v>
      </c>
      <c r="H94" s="337">
        <f t="shared" si="1"/>
        <v>4423.58</v>
      </c>
      <c r="I94" s="8"/>
      <c r="J94" s="9"/>
    </row>
    <row r="95" spans="1:10" x14ac:dyDescent="0.25">
      <c r="A95" s="753"/>
      <c r="B95" s="692"/>
      <c r="C95" s="75">
        <v>5284</v>
      </c>
      <c r="D95" s="521">
        <v>290</v>
      </c>
      <c r="E95" s="632">
        <v>250</v>
      </c>
      <c r="F95" s="633"/>
      <c r="G95" s="48">
        <v>5988.28</v>
      </c>
      <c r="H95" s="337">
        <f t="shared" si="1"/>
        <v>5988.28</v>
      </c>
      <c r="I95" s="8"/>
      <c r="J95" s="9"/>
    </row>
    <row r="96" spans="1:10" x14ac:dyDescent="0.25">
      <c r="A96" s="753"/>
      <c r="B96" s="692"/>
      <c r="C96" s="75">
        <v>5684</v>
      </c>
      <c r="D96" s="521">
        <v>315</v>
      </c>
      <c r="E96" s="632">
        <v>271</v>
      </c>
      <c r="F96" s="633"/>
      <c r="G96" s="48">
        <v>9973.3799999999992</v>
      </c>
      <c r="H96" s="337">
        <f t="shared" si="1"/>
        <v>9973.3799999999992</v>
      </c>
      <c r="I96" s="8"/>
      <c r="J96" s="9"/>
    </row>
    <row r="97" spans="1:10" x14ac:dyDescent="0.25">
      <c r="A97" s="753"/>
      <c r="B97" s="692"/>
      <c r="C97" s="75">
        <v>5285</v>
      </c>
      <c r="D97" s="521">
        <v>340</v>
      </c>
      <c r="E97" s="632">
        <v>300</v>
      </c>
      <c r="F97" s="633"/>
      <c r="G97" s="48">
        <v>12598.18</v>
      </c>
      <c r="H97" s="337">
        <f t="shared" si="1"/>
        <v>12598.18</v>
      </c>
      <c r="I97" s="8"/>
      <c r="J97" s="9"/>
    </row>
    <row r="98" spans="1:10" x14ac:dyDescent="0.25">
      <c r="A98" s="753"/>
      <c r="B98" s="692"/>
      <c r="C98" s="75">
        <v>5685</v>
      </c>
      <c r="D98" s="521">
        <v>400</v>
      </c>
      <c r="E98" s="632">
        <v>343</v>
      </c>
      <c r="F98" s="633"/>
      <c r="G98" s="48">
        <v>19530.48</v>
      </c>
      <c r="H98" s="337">
        <f t="shared" si="1"/>
        <v>19530.48</v>
      </c>
      <c r="I98" s="8"/>
      <c r="J98" s="9"/>
    </row>
    <row r="99" spans="1:10" ht="15.75" thickBot="1" x14ac:dyDescent="0.3">
      <c r="A99" s="1014"/>
      <c r="B99" s="693"/>
      <c r="C99" s="131">
        <v>5286</v>
      </c>
      <c r="D99" s="527">
        <v>460</v>
      </c>
      <c r="E99" s="652">
        <v>400</v>
      </c>
      <c r="F99" s="653"/>
      <c r="G99" s="556">
        <v>23188.58</v>
      </c>
      <c r="H99" s="549">
        <f t="shared" si="1"/>
        <v>23188.58</v>
      </c>
      <c r="I99" s="8"/>
      <c r="J99" s="9"/>
    </row>
    <row r="100" spans="1:10" ht="18" customHeight="1" x14ac:dyDescent="0.25">
      <c r="A100" s="1013"/>
      <c r="B100" s="758" t="s">
        <v>16</v>
      </c>
      <c r="C100" s="115">
        <v>5590</v>
      </c>
      <c r="D100" s="532">
        <v>110</v>
      </c>
      <c r="E100" s="654">
        <v>94</v>
      </c>
      <c r="F100" s="655"/>
      <c r="G100" s="116">
        <v>129.88</v>
      </c>
      <c r="H100" s="424">
        <f t="shared" si="1"/>
        <v>129.88</v>
      </c>
      <c r="I100" s="8"/>
      <c r="J100" s="9"/>
    </row>
    <row r="101" spans="1:10" ht="18" customHeight="1" x14ac:dyDescent="0.25">
      <c r="A101" s="753"/>
      <c r="B101" s="692"/>
      <c r="C101" s="75" t="s">
        <v>379</v>
      </c>
      <c r="D101" s="521">
        <v>133</v>
      </c>
      <c r="E101" s="632">
        <v>110</v>
      </c>
      <c r="F101" s="633"/>
      <c r="G101" s="48">
        <v>452.88</v>
      </c>
      <c r="H101" s="337">
        <f t="shared" si="1"/>
        <v>452.88</v>
      </c>
      <c r="I101" s="8"/>
      <c r="J101" s="4"/>
    </row>
    <row r="102" spans="1:10" ht="18" customHeight="1" x14ac:dyDescent="0.25">
      <c r="A102" s="753"/>
      <c r="B102" s="692"/>
      <c r="C102" s="75">
        <v>5591</v>
      </c>
      <c r="D102" s="521">
        <v>160</v>
      </c>
      <c r="E102" s="632">
        <v>136</v>
      </c>
      <c r="F102" s="633"/>
      <c r="G102" s="48">
        <v>313.88</v>
      </c>
      <c r="H102" s="337">
        <f t="shared" si="1"/>
        <v>313.88</v>
      </c>
      <c r="I102" s="8"/>
      <c r="J102" s="4"/>
    </row>
    <row r="103" spans="1:10" ht="18" customHeight="1" x14ac:dyDescent="0.25">
      <c r="A103" s="753"/>
      <c r="B103" s="692"/>
      <c r="C103" s="75" t="s">
        <v>364</v>
      </c>
      <c r="D103" s="521">
        <v>190</v>
      </c>
      <c r="E103" s="632">
        <v>160</v>
      </c>
      <c r="F103" s="633"/>
      <c r="G103" s="48">
        <v>718.88</v>
      </c>
      <c r="H103" s="337">
        <f t="shared" si="1"/>
        <v>718.88</v>
      </c>
      <c r="I103" s="8"/>
      <c r="J103" s="4"/>
    </row>
    <row r="104" spans="1:10" ht="18" customHeight="1" x14ac:dyDescent="0.25">
      <c r="A104" s="753"/>
      <c r="B104" s="692"/>
      <c r="C104" s="75">
        <v>5592</v>
      </c>
      <c r="D104" s="521">
        <v>200</v>
      </c>
      <c r="E104" s="632">
        <v>171</v>
      </c>
      <c r="F104" s="633"/>
      <c r="G104" s="48">
        <v>418.88</v>
      </c>
      <c r="H104" s="337">
        <f t="shared" si="1"/>
        <v>418.88</v>
      </c>
      <c r="I104" s="8"/>
      <c r="J104" s="4"/>
    </row>
    <row r="105" spans="1:10" ht="18" customHeight="1" x14ac:dyDescent="0.25">
      <c r="A105" s="753"/>
      <c r="B105" s="692"/>
      <c r="C105" s="75" t="s">
        <v>365</v>
      </c>
      <c r="D105" s="521">
        <v>230</v>
      </c>
      <c r="E105" s="632">
        <v>200</v>
      </c>
      <c r="F105" s="633"/>
      <c r="G105" s="48">
        <v>1048.8800000000001</v>
      </c>
      <c r="H105" s="337">
        <f t="shared" si="1"/>
        <v>1048.8800000000001</v>
      </c>
      <c r="I105" s="8"/>
      <c r="J105" s="4"/>
    </row>
    <row r="106" spans="1:10" ht="18" customHeight="1" x14ac:dyDescent="0.25">
      <c r="A106" s="753"/>
      <c r="B106" s="692"/>
      <c r="C106" s="75">
        <v>5593</v>
      </c>
      <c r="D106" s="521">
        <v>250</v>
      </c>
      <c r="E106" s="632">
        <v>216</v>
      </c>
      <c r="F106" s="633"/>
      <c r="G106" s="48">
        <v>608.88</v>
      </c>
      <c r="H106" s="337">
        <f t="shared" si="1"/>
        <v>608.88</v>
      </c>
      <c r="I106" s="8"/>
      <c r="J106" s="4"/>
    </row>
    <row r="107" spans="1:10" ht="18" customHeight="1" x14ac:dyDescent="0.25">
      <c r="A107" s="753"/>
      <c r="B107" s="692"/>
      <c r="C107" s="75" t="s">
        <v>390</v>
      </c>
      <c r="D107" s="521">
        <v>290</v>
      </c>
      <c r="E107" s="632">
        <v>250</v>
      </c>
      <c r="F107" s="633"/>
      <c r="G107" s="48">
        <v>1108.08</v>
      </c>
      <c r="H107" s="337">
        <f t="shared" si="1"/>
        <v>1108.08</v>
      </c>
      <c r="I107" s="8"/>
      <c r="J107" s="4"/>
    </row>
    <row r="108" spans="1:10" ht="18" customHeight="1" x14ac:dyDescent="0.25">
      <c r="A108" s="753"/>
      <c r="B108" s="692"/>
      <c r="C108" s="75">
        <v>5594</v>
      </c>
      <c r="D108" s="521">
        <v>315</v>
      </c>
      <c r="E108" s="632">
        <v>271</v>
      </c>
      <c r="F108" s="633"/>
      <c r="G108" s="48">
        <v>1088.8800000000001</v>
      </c>
      <c r="H108" s="337">
        <f t="shared" si="1"/>
        <v>1088.8800000000001</v>
      </c>
      <c r="I108" s="8"/>
      <c r="J108" s="4"/>
    </row>
    <row r="109" spans="1:10" ht="18" customHeight="1" x14ac:dyDescent="0.25">
      <c r="A109" s="753"/>
      <c r="B109" s="692"/>
      <c r="C109" s="75">
        <v>5065</v>
      </c>
      <c r="D109" s="521">
        <v>340</v>
      </c>
      <c r="E109" s="683">
        <v>300</v>
      </c>
      <c r="F109" s="684"/>
      <c r="G109" s="48">
        <v>2178.88</v>
      </c>
      <c r="H109" s="337">
        <f t="shared" si="1"/>
        <v>2178.88</v>
      </c>
      <c r="I109" s="8"/>
      <c r="J109" s="4"/>
    </row>
    <row r="110" spans="1:10" ht="18" customHeight="1" x14ac:dyDescent="0.25">
      <c r="A110" s="753"/>
      <c r="B110" s="692"/>
      <c r="C110" s="75">
        <v>5585</v>
      </c>
      <c r="D110" s="521">
        <v>400</v>
      </c>
      <c r="E110" s="681">
        <v>343</v>
      </c>
      <c r="F110" s="682"/>
      <c r="G110" s="559">
        <v>2928.88</v>
      </c>
      <c r="H110" s="337">
        <f t="shared" si="1"/>
        <v>2928.88</v>
      </c>
      <c r="I110" s="8"/>
      <c r="J110" s="4"/>
    </row>
    <row r="111" spans="1:10" ht="18" customHeight="1" x14ac:dyDescent="0.25">
      <c r="A111" s="753"/>
      <c r="B111" s="692"/>
      <c r="C111" s="75">
        <v>5066</v>
      </c>
      <c r="D111" s="521">
        <v>460</v>
      </c>
      <c r="E111" s="662">
        <v>400</v>
      </c>
      <c r="F111" s="663"/>
      <c r="G111" s="48">
        <v>3628.88</v>
      </c>
      <c r="H111" s="337">
        <f t="shared" si="1"/>
        <v>3628.88</v>
      </c>
      <c r="I111" s="8"/>
      <c r="J111" s="4"/>
    </row>
    <row r="112" spans="1:10" ht="18" customHeight="1" x14ac:dyDescent="0.25">
      <c r="A112" s="753"/>
      <c r="B112" s="692"/>
      <c r="C112" s="75">
        <v>5586</v>
      </c>
      <c r="D112" s="531">
        <v>500</v>
      </c>
      <c r="E112" s="679">
        <v>427</v>
      </c>
      <c r="F112" s="680"/>
      <c r="G112" s="48">
        <v>4778.88</v>
      </c>
      <c r="H112" s="337">
        <f t="shared" si="1"/>
        <v>4778.88</v>
      </c>
      <c r="I112" s="8"/>
      <c r="J112" s="4"/>
    </row>
    <row r="113" spans="1:10" ht="18" customHeight="1" x14ac:dyDescent="0.25">
      <c r="A113" s="753"/>
      <c r="B113" s="692"/>
      <c r="C113" s="75">
        <v>5067</v>
      </c>
      <c r="D113" s="521">
        <v>575</v>
      </c>
      <c r="E113" s="632">
        <v>500</v>
      </c>
      <c r="F113" s="633"/>
      <c r="G113" s="48">
        <v>6208.88</v>
      </c>
      <c r="H113" s="337">
        <f t="shared" si="1"/>
        <v>6208.88</v>
      </c>
      <c r="I113" s="8"/>
      <c r="J113" s="4"/>
    </row>
    <row r="114" spans="1:10" ht="18" customHeight="1" x14ac:dyDescent="0.25">
      <c r="A114" s="753"/>
      <c r="B114" s="692"/>
      <c r="C114" s="75">
        <v>5587</v>
      </c>
      <c r="D114" s="521">
        <v>630</v>
      </c>
      <c r="E114" s="632">
        <v>535</v>
      </c>
      <c r="F114" s="633"/>
      <c r="G114" s="48">
        <v>6468.88</v>
      </c>
      <c r="H114" s="337">
        <f t="shared" si="1"/>
        <v>6468.88</v>
      </c>
      <c r="I114" s="8"/>
      <c r="J114" s="4"/>
    </row>
    <row r="115" spans="1:10" ht="18" customHeight="1" x14ac:dyDescent="0.25">
      <c r="A115" s="753"/>
      <c r="B115" s="692"/>
      <c r="C115" s="75">
        <v>5068</v>
      </c>
      <c r="D115" s="521">
        <v>695</v>
      </c>
      <c r="E115" s="632">
        <v>600</v>
      </c>
      <c r="F115" s="633"/>
      <c r="G115" s="48">
        <v>8989.8799999999992</v>
      </c>
      <c r="H115" s="337">
        <f t="shared" si="1"/>
        <v>8989.8799999999992</v>
      </c>
      <c r="I115" s="8"/>
      <c r="J115" s="4"/>
    </row>
    <row r="116" spans="1:10" ht="18" customHeight="1" x14ac:dyDescent="0.25">
      <c r="A116" s="753"/>
      <c r="B116" s="692"/>
      <c r="C116" s="75">
        <v>5588</v>
      </c>
      <c r="D116" s="521">
        <v>800</v>
      </c>
      <c r="E116" s="632">
        <v>687</v>
      </c>
      <c r="F116" s="633"/>
      <c r="G116" s="48">
        <v>10408.879999999999</v>
      </c>
      <c r="H116" s="337">
        <f t="shared" si="1"/>
        <v>10408.879999999999</v>
      </c>
      <c r="I116" s="8"/>
      <c r="J116" s="4"/>
    </row>
    <row r="117" spans="1:10" ht="18" customHeight="1" x14ac:dyDescent="0.25">
      <c r="A117" s="753"/>
      <c r="B117" s="692"/>
      <c r="C117" s="75">
        <v>5069</v>
      </c>
      <c r="D117" s="521">
        <v>923</v>
      </c>
      <c r="E117" s="632">
        <v>800</v>
      </c>
      <c r="F117" s="633"/>
      <c r="G117" s="48">
        <v>14188.88</v>
      </c>
      <c r="H117" s="337">
        <f t="shared" si="1"/>
        <v>14188.88</v>
      </c>
      <c r="I117" s="8"/>
      <c r="J117" s="4"/>
    </row>
    <row r="118" spans="1:10" ht="18" customHeight="1" x14ac:dyDescent="0.25">
      <c r="A118" s="753"/>
      <c r="B118" s="692"/>
      <c r="C118" s="75">
        <v>5589</v>
      </c>
      <c r="D118" s="521">
        <v>1000</v>
      </c>
      <c r="E118" s="632">
        <v>851</v>
      </c>
      <c r="F118" s="633"/>
      <c r="G118" s="48">
        <v>15898.88</v>
      </c>
      <c r="H118" s="337">
        <f t="shared" si="1"/>
        <v>15898.88</v>
      </c>
      <c r="I118" s="8"/>
      <c r="J118" s="4"/>
    </row>
    <row r="119" spans="1:10" ht="18" customHeight="1" thickBot="1" x14ac:dyDescent="0.3">
      <c r="A119" s="1012"/>
      <c r="B119" s="759"/>
      <c r="C119" s="76">
        <v>5580</v>
      </c>
      <c r="D119" s="525">
        <v>1200</v>
      </c>
      <c r="E119" s="650">
        <v>1030</v>
      </c>
      <c r="F119" s="651"/>
      <c r="G119" s="558">
        <v>30358.880000000001</v>
      </c>
      <c r="H119" s="423">
        <f t="shared" si="1"/>
        <v>30358.880000000001</v>
      </c>
      <c r="I119" s="8"/>
      <c r="J119" s="4"/>
    </row>
    <row r="120" spans="1:10" ht="15" customHeight="1" x14ac:dyDescent="0.25">
      <c r="A120" s="711"/>
      <c r="B120" s="716" t="s">
        <v>67</v>
      </c>
      <c r="C120" s="333">
        <v>5880</v>
      </c>
      <c r="D120" s="524">
        <v>110</v>
      </c>
      <c r="E120" s="725">
        <v>94</v>
      </c>
      <c r="F120" s="725"/>
      <c r="G120" s="560">
        <v>234.88</v>
      </c>
      <c r="H120" s="336">
        <f t="shared" si="1"/>
        <v>234.88</v>
      </c>
      <c r="I120" s="8"/>
      <c r="J120" s="4"/>
    </row>
    <row r="121" spans="1:10" ht="15" customHeight="1" x14ac:dyDescent="0.25">
      <c r="A121" s="712"/>
      <c r="B121" s="717"/>
      <c r="C121" s="393">
        <v>5881</v>
      </c>
      <c r="D121" s="437">
        <v>133</v>
      </c>
      <c r="E121" s="709">
        <v>110</v>
      </c>
      <c r="F121" s="710"/>
      <c r="G121" s="395">
        <v>278.88</v>
      </c>
      <c r="H121" s="424">
        <f t="shared" si="1"/>
        <v>278.88</v>
      </c>
      <c r="I121" s="8"/>
      <c r="J121" s="4"/>
    </row>
    <row r="122" spans="1:10" ht="15" customHeight="1" x14ac:dyDescent="0.25">
      <c r="A122" s="712"/>
      <c r="B122" s="717"/>
      <c r="C122" s="331">
        <v>5882</v>
      </c>
      <c r="D122" s="523">
        <v>160</v>
      </c>
      <c r="E122" s="634">
        <v>136</v>
      </c>
      <c r="F122" s="634"/>
      <c r="G122" s="332">
        <v>403.88</v>
      </c>
      <c r="H122" s="337">
        <f t="shared" si="1"/>
        <v>403.88</v>
      </c>
      <c r="I122" s="8"/>
      <c r="J122" s="4"/>
    </row>
    <row r="123" spans="1:10" ht="15" customHeight="1" x14ac:dyDescent="0.25">
      <c r="A123" s="712"/>
      <c r="B123" s="717"/>
      <c r="C123" s="331">
        <v>5883</v>
      </c>
      <c r="D123" s="523">
        <v>190</v>
      </c>
      <c r="E123" s="634">
        <v>160</v>
      </c>
      <c r="F123" s="634"/>
      <c r="G123" s="332">
        <v>428.88</v>
      </c>
      <c r="H123" s="337">
        <f t="shared" si="1"/>
        <v>428.88</v>
      </c>
      <c r="I123" s="8"/>
      <c r="J123" s="4"/>
    </row>
    <row r="124" spans="1:10" ht="15" customHeight="1" x14ac:dyDescent="0.25">
      <c r="A124" s="712"/>
      <c r="B124" s="717"/>
      <c r="C124" s="331">
        <v>5884</v>
      </c>
      <c r="D124" s="523">
        <v>200</v>
      </c>
      <c r="E124" s="634">
        <v>171</v>
      </c>
      <c r="F124" s="634"/>
      <c r="G124" s="332">
        <v>560.88</v>
      </c>
      <c r="H124" s="337">
        <f t="shared" si="1"/>
        <v>560.88</v>
      </c>
      <c r="I124" s="8"/>
      <c r="J124" s="4"/>
    </row>
    <row r="125" spans="1:10" ht="15" customHeight="1" x14ac:dyDescent="0.25">
      <c r="A125" s="712"/>
      <c r="B125" s="717"/>
      <c r="C125" s="331">
        <v>5885</v>
      </c>
      <c r="D125" s="523">
        <v>230</v>
      </c>
      <c r="E125" s="634">
        <v>200</v>
      </c>
      <c r="F125" s="634"/>
      <c r="G125" s="332">
        <v>698.88</v>
      </c>
      <c r="H125" s="337">
        <f t="shared" si="1"/>
        <v>698.88</v>
      </c>
      <c r="I125" s="8"/>
      <c r="J125" s="4"/>
    </row>
    <row r="126" spans="1:10" ht="15" customHeight="1" x14ac:dyDescent="0.25">
      <c r="A126" s="712"/>
      <c r="B126" s="717"/>
      <c r="C126" s="331">
        <v>5886</v>
      </c>
      <c r="D126" s="523">
        <v>250</v>
      </c>
      <c r="E126" s="634">
        <v>216</v>
      </c>
      <c r="F126" s="634"/>
      <c r="G126" s="332">
        <v>1011.88</v>
      </c>
      <c r="H126" s="337">
        <f t="shared" si="1"/>
        <v>1011.88</v>
      </c>
      <c r="I126" s="8"/>
      <c r="J126" s="4"/>
    </row>
    <row r="127" spans="1:10" ht="15" customHeight="1" x14ac:dyDescent="0.25">
      <c r="A127" s="712"/>
      <c r="B127" s="717"/>
      <c r="C127" s="331">
        <v>5887</v>
      </c>
      <c r="D127" s="550">
        <v>290</v>
      </c>
      <c r="E127" s="634">
        <v>250</v>
      </c>
      <c r="F127" s="634"/>
      <c r="G127" s="332">
        <v>1448.88</v>
      </c>
      <c r="H127" s="337">
        <f t="shared" ref="H127" si="2">ROUND((G127-G127/100*$D$10),2)</f>
        <v>1448.88</v>
      </c>
      <c r="I127" s="8"/>
      <c r="J127" s="4"/>
    </row>
    <row r="128" spans="1:10" ht="15" customHeight="1" x14ac:dyDescent="0.25">
      <c r="A128" s="712"/>
      <c r="B128" s="717"/>
      <c r="C128" s="331">
        <v>5888</v>
      </c>
      <c r="D128" s="523">
        <v>315</v>
      </c>
      <c r="E128" s="634">
        <v>271</v>
      </c>
      <c r="F128" s="634"/>
      <c r="G128" s="332">
        <v>1462.88</v>
      </c>
      <c r="H128" s="337">
        <f t="shared" si="1"/>
        <v>1462.88</v>
      </c>
      <c r="I128" s="8"/>
      <c r="J128" s="4"/>
    </row>
    <row r="129" spans="1:10" ht="15" customHeight="1" x14ac:dyDescent="0.25">
      <c r="A129" s="712"/>
      <c r="B129" s="717"/>
      <c r="C129" s="331">
        <v>5890</v>
      </c>
      <c r="D129" s="523">
        <v>340</v>
      </c>
      <c r="E129" s="634">
        <v>300</v>
      </c>
      <c r="F129" s="634"/>
      <c r="G129" s="332">
        <v>1548.88</v>
      </c>
      <c r="H129" s="337">
        <f t="shared" si="1"/>
        <v>1548.88</v>
      </c>
      <c r="I129" s="8"/>
      <c r="J129" s="4"/>
    </row>
    <row r="130" spans="1:10" ht="15" customHeight="1" x14ac:dyDescent="0.25">
      <c r="A130" s="712"/>
      <c r="B130" s="717"/>
      <c r="C130" s="331">
        <v>5892</v>
      </c>
      <c r="D130" s="523">
        <v>400</v>
      </c>
      <c r="E130" s="634">
        <v>343</v>
      </c>
      <c r="F130" s="634"/>
      <c r="G130" s="332">
        <v>3188.88</v>
      </c>
      <c r="H130" s="337">
        <f>ROUND((G130-G130/100*$D$10),2)</f>
        <v>3188.88</v>
      </c>
      <c r="I130" s="8"/>
      <c r="J130" s="4"/>
    </row>
    <row r="131" spans="1:10" ht="15" customHeight="1" x14ac:dyDescent="0.25">
      <c r="A131" s="712"/>
      <c r="B131" s="717"/>
      <c r="C131" s="331">
        <v>5893</v>
      </c>
      <c r="D131" s="523">
        <v>460</v>
      </c>
      <c r="E131" s="634">
        <v>400</v>
      </c>
      <c r="F131" s="634"/>
      <c r="G131" s="332">
        <v>2988.48</v>
      </c>
      <c r="H131" s="337">
        <f t="shared" si="1"/>
        <v>2988.48</v>
      </c>
      <c r="I131" s="8"/>
      <c r="J131" s="4"/>
    </row>
    <row r="132" spans="1:10" ht="15" customHeight="1" x14ac:dyDescent="0.25">
      <c r="A132" s="712"/>
      <c r="B132" s="717"/>
      <c r="C132" s="331">
        <v>5894</v>
      </c>
      <c r="D132" s="523">
        <v>500</v>
      </c>
      <c r="E132" s="634">
        <v>427</v>
      </c>
      <c r="F132" s="634"/>
      <c r="G132" s="332">
        <v>4068.48</v>
      </c>
      <c r="H132" s="337">
        <f t="shared" si="1"/>
        <v>4068.48</v>
      </c>
      <c r="I132" s="8"/>
      <c r="J132" s="4"/>
    </row>
    <row r="133" spans="1:10" ht="15" customHeight="1" x14ac:dyDescent="0.25">
      <c r="A133" s="712"/>
      <c r="B133" s="717"/>
      <c r="C133" s="331">
        <v>5895</v>
      </c>
      <c r="D133" s="523">
        <v>575</v>
      </c>
      <c r="E133" s="634">
        <v>500</v>
      </c>
      <c r="F133" s="634"/>
      <c r="G133" s="332">
        <v>5408.88</v>
      </c>
      <c r="H133" s="337">
        <f t="shared" si="1"/>
        <v>5408.88</v>
      </c>
      <c r="I133" s="8"/>
      <c r="J133" s="4"/>
    </row>
    <row r="134" spans="1:10" ht="15" customHeight="1" x14ac:dyDescent="0.25">
      <c r="A134" s="712"/>
      <c r="B134" s="717"/>
      <c r="C134" s="331">
        <v>5896</v>
      </c>
      <c r="D134" s="523">
        <v>630</v>
      </c>
      <c r="E134" s="634">
        <v>535</v>
      </c>
      <c r="F134" s="634"/>
      <c r="G134" s="332">
        <v>5688.88</v>
      </c>
      <c r="H134" s="337">
        <f t="shared" si="1"/>
        <v>5688.88</v>
      </c>
      <c r="I134" s="8"/>
      <c r="J134" s="4"/>
    </row>
    <row r="135" spans="1:10" ht="15" customHeight="1" thickBot="1" x14ac:dyDescent="0.3">
      <c r="A135" s="712"/>
      <c r="B135" s="717"/>
      <c r="C135" s="350">
        <v>5897</v>
      </c>
      <c r="D135" s="536">
        <v>695</v>
      </c>
      <c r="E135" s="643">
        <v>600</v>
      </c>
      <c r="F135" s="643"/>
      <c r="G135" s="561">
        <v>8448.8799999999992</v>
      </c>
      <c r="H135" s="423">
        <f t="shared" si="1"/>
        <v>8448.8799999999992</v>
      </c>
      <c r="I135" s="8"/>
      <c r="J135" s="4"/>
    </row>
    <row r="136" spans="1:10" x14ac:dyDescent="0.25">
      <c r="A136" s="728"/>
      <c r="B136" s="685" t="s">
        <v>377</v>
      </c>
      <c r="C136" s="535">
        <v>5720</v>
      </c>
      <c r="D136" s="534">
        <v>110</v>
      </c>
      <c r="E136" s="639">
        <v>94</v>
      </c>
      <c r="F136" s="640"/>
      <c r="G136" s="562">
        <v>144.88</v>
      </c>
      <c r="H136" s="336">
        <f t="shared" si="1"/>
        <v>144.88</v>
      </c>
      <c r="I136" s="8"/>
      <c r="J136" s="4"/>
    </row>
    <row r="137" spans="1:10" x14ac:dyDescent="0.25">
      <c r="A137" s="729"/>
      <c r="B137" s="686"/>
      <c r="C137" s="533">
        <v>5775</v>
      </c>
      <c r="D137" s="532">
        <v>133</v>
      </c>
      <c r="E137" s="632">
        <v>110</v>
      </c>
      <c r="F137" s="633"/>
      <c r="G137" s="475">
        <v>188.88</v>
      </c>
      <c r="H137" s="424">
        <f t="shared" si="1"/>
        <v>188.88</v>
      </c>
      <c r="I137" s="8"/>
      <c r="J137" s="4"/>
    </row>
    <row r="138" spans="1:10" x14ac:dyDescent="0.25">
      <c r="A138" s="730"/>
      <c r="B138" s="687"/>
      <c r="C138" s="522">
        <v>5721</v>
      </c>
      <c r="D138" s="521">
        <v>160</v>
      </c>
      <c r="E138" s="632">
        <v>136</v>
      </c>
      <c r="F138" s="633"/>
      <c r="G138" s="49">
        <v>276.88</v>
      </c>
      <c r="H138" s="337">
        <f t="shared" si="1"/>
        <v>276.88</v>
      </c>
      <c r="I138" s="8"/>
      <c r="J138" s="4"/>
    </row>
    <row r="139" spans="1:10" x14ac:dyDescent="0.25">
      <c r="A139" s="730"/>
      <c r="B139" s="687"/>
      <c r="C139" s="522">
        <v>5776</v>
      </c>
      <c r="D139" s="521">
        <v>190</v>
      </c>
      <c r="E139" s="632">
        <v>160</v>
      </c>
      <c r="F139" s="633"/>
      <c r="G139" s="49">
        <v>478.48</v>
      </c>
      <c r="H139" s="337">
        <f>ROUND((G139-G139/100*$D$10),2)</f>
        <v>478.48</v>
      </c>
      <c r="I139" s="8"/>
      <c r="J139" s="4"/>
    </row>
    <row r="140" spans="1:10" x14ac:dyDescent="0.25">
      <c r="A140" s="730"/>
      <c r="B140" s="687"/>
      <c r="C140" s="522">
        <v>5722</v>
      </c>
      <c r="D140" s="521">
        <v>200</v>
      </c>
      <c r="E140" s="632">
        <v>171</v>
      </c>
      <c r="F140" s="633"/>
      <c r="G140" s="49">
        <v>368.88</v>
      </c>
      <c r="H140" s="337">
        <f t="shared" si="1"/>
        <v>368.88</v>
      </c>
      <c r="I140" s="8"/>
      <c r="J140" s="4"/>
    </row>
    <row r="141" spans="1:10" x14ac:dyDescent="0.25">
      <c r="A141" s="730"/>
      <c r="B141" s="687"/>
      <c r="C141" s="522">
        <v>5723</v>
      </c>
      <c r="D141" s="521">
        <v>250</v>
      </c>
      <c r="E141" s="632">
        <v>216</v>
      </c>
      <c r="F141" s="633"/>
      <c r="G141" s="49">
        <v>548.88</v>
      </c>
      <c r="H141" s="337">
        <f>ROUND((G141-G141/100*$D$10),2)</f>
        <v>548.88</v>
      </c>
      <c r="I141" s="8"/>
      <c r="J141" s="4"/>
    </row>
    <row r="142" spans="1:10" x14ac:dyDescent="0.25">
      <c r="A142" s="730"/>
      <c r="B142" s="687"/>
      <c r="C142" s="522">
        <v>5778</v>
      </c>
      <c r="D142" s="521">
        <v>290</v>
      </c>
      <c r="E142" s="632">
        <v>250</v>
      </c>
      <c r="F142" s="633"/>
      <c r="G142" s="49">
        <v>958.68</v>
      </c>
      <c r="H142" s="337">
        <f>ROUND((G142-G142/100*$D$10),2)</f>
        <v>958.68</v>
      </c>
      <c r="I142" s="8"/>
      <c r="J142" s="4"/>
    </row>
    <row r="143" spans="1:10" x14ac:dyDescent="0.25">
      <c r="A143" s="730"/>
      <c r="B143" s="687"/>
      <c r="C143" s="522">
        <v>5724</v>
      </c>
      <c r="D143" s="521">
        <v>315</v>
      </c>
      <c r="E143" s="632">
        <v>271</v>
      </c>
      <c r="F143" s="633"/>
      <c r="G143" s="49">
        <v>948.88</v>
      </c>
      <c r="H143" s="337">
        <f t="shared" si="1"/>
        <v>948.88</v>
      </c>
      <c r="I143" s="8"/>
      <c r="J143" s="4"/>
    </row>
    <row r="144" spans="1:10" x14ac:dyDescent="0.25">
      <c r="A144" s="730"/>
      <c r="B144" s="747" t="s">
        <v>378</v>
      </c>
      <c r="C144" s="522">
        <v>5121</v>
      </c>
      <c r="D144" s="521">
        <v>340</v>
      </c>
      <c r="E144" s="632">
        <v>300</v>
      </c>
      <c r="F144" s="633"/>
      <c r="G144" s="49">
        <v>1458.88</v>
      </c>
      <c r="H144" s="337">
        <f t="shared" si="1"/>
        <v>1458.88</v>
      </c>
      <c r="I144" s="8"/>
      <c r="J144" s="3"/>
    </row>
    <row r="145" spans="1:10" x14ac:dyDescent="0.25">
      <c r="A145" s="730"/>
      <c r="B145" s="687"/>
      <c r="C145" s="522">
        <v>5725</v>
      </c>
      <c r="D145" s="521">
        <v>400</v>
      </c>
      <c r="E145" s="632">
        <v>343</v>
      </c>
      <c r="F145" s="633"/>
      <c r="G145" s="49">
        <v>2158.88</v>
      </c>
      <c r="H145" s="337">
        <f t="shared" ref="H145:H152" si="3">ROUND((G145-G145/100*$D$10),2)</f>
        <v>2158.88</v>
      </c>
      <c r="I145" s="8"/>
      <c r="J145" s="3"/>
    </row>
    <row r="146" spans="1:10" x14ac:dyDescent="0.25">
      <c r="A146" s="730"/>
      <c r="B146" s="687"/>
      <c r="C146" s="522">
        <v>5122</v>
      </c>
      <c r="D146" s="521">
        <v>460</v>
      </c>
      <c r="E146" s="632">
        <v>400</v>
      </c>
      <c r="F146" s="633"/>
      <c r="G146" s="49">
        <v>2408.88</v>
      </c>
      <c r="H146" s="337">
        <f t="shared" si="3"/>
        <v>2408.88</v>
      </c>
      <c r="I146" s="8"/>
      <c r="J146" s="3"/>
    </row>
    <row r="147" spans="1:10" x14ac:dyDescent="0.25">
      <c r="A147" s="730"/>
      <c r="B147" s="687"/>
      <c r="C147" s="522">
        <v>5726</v>
      </c>
      <c r="D147" s="521">
        <v>500</v>
      </c>
      <c r="E147" s="632">
        <v>427</v>
      </c>
      <c r="F147" s="633"/>
      <c r="G147" s="49">
        <v>3248.88</v>
      </c>
      <c r="H147" s="337">
        <f t="shared" si="3"/>
        <v>3248.88</v>
      </c>
      <c r="I147" s="8"/>
      <c r="J147" s="3"/>
    </row>
    <row r="148" spans="1:10" x14ac:dyDescent="0.25">
      <c r="A148" s="730"/>
      <c r="B148" s="687"/>
      <c r="C148" s="522">
        <v>5123</v>
      </c>
      <c r="D148" s="521">
        <v>575</v>
      </c>
      <c r="E148" s="632">
        <v>500</v>
      </c>
      <c r="F148" s="633"/>
      <c r="G148" s="49">
        <v>3458.28</v>
      </c>
      <c r="H148" s="337">
        <f t="shared" si="3"/>
        <v>3458.28</v>
      </c>
      <c r="I148" s="8"/>
      <c r="J148" s="3"/>
    </row>
    <row r="149" spans="1:10" x14ac:dyDescent="0.25">
      <c r="A149" s="730"/>
      <c r="B149" s="687"/>
      <c r="C149" s="522">
        <v>5126</v>
      </c>
      <c r="D149" s="521">
        <v>630</v>
      </c>
      <c r="E149" s="632">
        <v>535</v>
      </c>
      <c r="F149" s="633"/>
      <c r="G149" s="49">
        <v>3488.88</v>
      </c>
      <c r="H149" s="337">
        <f t="shared" si="3"/>
        <v>3488.88</v>
      </c>
      <c r="I149" s="8"/>
      <c r="J149" s="3"/>
    </row>
    <row r="150" spans="1:10" x14ac:dyDescent="0.25">
      <c r="A150" s="730"/>
      <c r="B150" s="687"/>
      <c r="C150" s="522">
        <v>5124</v>
      </c>
      <c r="D150" s="521">
        <v>695</v>
      </c>
      <c r="E150" s="632">
        <v>600</v>
      </c>
      <c r="F150" s="633"/>
      <c r="G150" s="49">
        <v>6418.78</v>
      </c>
      <c r="H150" s="337">
        <f t="shared" si="3"/>
        <v>6418.78</v>
      </c>
      <c r="I150" s="8"/>
      <c r="J150" s="3"/>
    </row>
    <row r="151" spans="1:10" x14ac:dyDescent="0.25">
      <c r="A151" s="731"/>
      <c r="B151" s="687"/>
      <c r="C151" s="526">
        <v>5127</v>
      </c>
      <c r="D151" s="525">
        <v>800</v>
      </c>
      <c r="E151" s="632">
        <v>687</v>
      </c>
      <c r="F151" s="633"/>
      <c r="G151" s="563">
        <v>6708.88</v>
      </c>
      <c r="H151" s="423">
        <f t="shared" si="3"/>
        <v>6708.88</v>
      </c>
      <c r="I151" s="8"/>
      <c r="J151" s="3"/>
    </row>
    <row r="152" spans="1:10" ht="15.75" thickBot="1" x14ac:dyDescent="0.3">
      <c r="A152" s="732"/>
      <c r="B152" s="748"/>
      <c r="C152" s="530">
        <v>5125</v>
      </c>
      <c r="D152" s="529">
        <v>923</v>
      </c>
      <c r="E152" s="660">
        <v>800</v>
      </c>
      <c r="F152" s="661"/>
      <c r="G152" s="564">
        <v>11008.88</v>
      </c>
      <c r="H152" s="338">
        <f t="shared" si="3"/>
        <v>11008.88</v>
      </c>
      <c r="I152" s="8"/>
      <c r="J152" s="3"/>
    </row>
    <row r="153" spans="1:10" ht="17.100000000000001" customHeight="1" thickBot="1" x14ac:dyDescent="0.3">
      <c r="A153" s="982" t="s">
        <v>352</v>
      </c>
      <c r="B153" s="983"/>
      <c r="C153" s="983"/>
      <c r="D153" s="983"/>
      <c r="E153" s="983"/>
      <c r="F153" s="983"/>
      <c r="G153" s="983"/>
      <c r="H153" s="984"/>
      <c r="I153" s="8"/>
      <c r="J153" s="4"/>
    </row>
    <row r="154" spans="1:10" x14ac:dyDescent="0.25">
      <c r="A154" s="795"/>
      <c r="B154" s="798" t="s">
        <v>92</v>
      </c>
      <c r="C154" s="333">
        <v>9211</v>
      </c>
      <c r="D154" s="537">
        <v>110</v>
      </c>
      <c r="E154" s="790">
        <v>94</v>
      </c>
      <c r="F154" s="790"/>
      <c r="G154" s="560">
        <v>1688.88</v>
      </c>
      <c r="H154" s="398">
        <f t="shared" ref="H154:H180" si="4">ROUND((G154-G154/100*$D$10),2)</f>
        <v>1688.88</v>
      </c>
      <c r="I154" s="8"/>
      <c r="J154" s="9"/>
    </row>
    <row r="155" spans="1:10" x14ac:dyDescent="0.25">
      <c r="A155" s="796"/>
      <c r="B155" s="799"/>
      <c r="C155" s="331">
        <v>9212</v>
      </c>
      <c r="D155" s="538">
        <v>133</v>
      </c>
      <c r="E155" s="782">
        <v>110</v>
      </c>
      <c r="F155" s="782"/>
      <c r="G155" s="332">
        <v>1498.78</v>
      </c>
      <c r="H155" s="398">
        <f t="shared" si="4"/>
        <v>1498.78</v>
      </c>
      <c r="I155" s="8"/>
      <c r="J155" s="9"/>
    </row>
    <row r="156" spans="1:10" x14ac:dyDescent="0.25">
      <c r="A156" s="796"/>
      <c r="B156" s="799"/>
      <c r="C156" s="331">
        <v>9213</v>
      </c>
      <c r="D156" s="538">
        <v>160</v>
      </c>
      <c r="E156" s="782">
        <v>136</v>
      </c>
      <c r="F156" s="782"/>
      <c r="G156" s="332">
        <v>1894.98</v>
      </c>
      <c r="H156" s="398">
        <f t="shared" si="4"/>
        <v>1894.98</v>
      </c>
      <c r="I156" s="8"/>
      <c r="J156" s="9"/>
    </row>
    <row r="157" spans="1:10" x14ac:dyDescent="0.25">
      <c r="A157" s="796"/>
      <c r="B157" s="799"/>
      <c r="C157" s="331">
        <v>9214</v>
      </c>
      <c r="D157" s="538">
        <v>190</v>
      </c>
      <c r="E157" s="782">
        <v>160</v>
      </c>
      <c r="F157" s="782"/>
      <c r="G157" s="332">
        <v>2383.1799999999998</v>
      </c>
      <c r="H157" s="398">
        <f t="shared" si="4"/>
        <v>2383.1799999999998</v>
      </c>
      <c r="I157" s="8"/>
      <c r="J157" s="9"/>
    </row>
    <row r="158" spans="1:10" x14ac:dyDescent="0.25">
      <c r="A158" s="796"/>
      <c r="B158" s="799"/>
      <c r="C158" s="331">
        <v>9215</v>
      </c>
      <c r="D158" s="538">
        <v>200</v>
      </c>
      <c r="E158" s="782">
        <v>171</v>
      </c>
      <c r="F158" s="782"/>
      <c r="G158" s="332">
        <v>3464.28</v>
      </c>
      <c r="H158" s="398">
        <f t="shared" si="4"/>
        <v>3464.28</v>
      </c>
      <c r="I158" s="8"/>
      <c r="J158" s="9"/>
    </row>
    <row r="159" spans="1:10" x14ac:dyDescent="0.25">
      <c r="A159" s="796"/>
      <c r="B159" s="799"/>
      <c r="C159" s="331">
        <v>9216</v>
      </c>
      <c r="D159" s="538">
        <v>230</v>
      </c>
      <c r="E159" s="782">
        <v>200</v>
      </c>
      <c r="F159" s="782"/>
      <c r="G159" s="332">
        <v>4234.9799999999996</v>
      </c>
      <c r="H159" s="398">
        <f t="shared" si="4"/>
        <v>4234.9799999999996</v>
      </c>
      <c r="I159" s="8"/>
      <c r="J159" s="9"/>
    </row>
    <row r="160" spans="1:10" x14ac:dyDescent="0.25">
      <c r="A160" s="796"/>
      <c r="B160" s="799"/>
      <c r="C160" s="331">
        <v>9217</v>
      </c>
      <c r="D160" s="538">
        <v>250</v>
      </c>
      <c r="E160" s="782">
        <v>216</v>
      </c>
      <c r="F160" s="782"/>
      <c r="G160" s="332">
        <v>6208.68</v>
      </c>
      <c r="H160" s="398">
        <f t="shared" si="4"/>
        <v>6208.68</v>
      </c>
      <c r="I160" s="8"/>
      <c r="J160" s="9"/>
    </row>
    <row r="161" spans="1:10" x14ac:dyDescent="0.25">
      <c r="A161" s="796"/>
      <c r="B161" s="799"/>
      <c r="C161" s="331">
        <v>9218</v>
      </c>
      <c r="D161" s="538">
        <v>290</v>
      </c>
      <c r="E161" s="782">
        <v>250</v>
      </c>
      <c r="F161" s="782"/>
      <c r="G161" s="332">
        <v>6618.48</v>
      </c>
      <c r="H161" s="398">
        <f t="shared" si="4"/>
        <v>6618.48</v>
      </c>
      <c r="I161" s="8"/>
      <c r="J161" s="9"/>
    </row>
    <row r="162" spans="1:10" x14ac:dyDescent="0.25">
      <c r="A162" s="796"/>
      <c r="B162" s="799"/>
      <c r="C162" s="331">
        <v>9219</v>
      </c>
      <c r="D162" s="538">
        <v>315</v>
      </c>
      <c r="E162" s="782">
        <v>271</v>
      </c>
      <c r="F162" s="782"/>
      <c r="G162" s="332">
        <v>11828.98</v>
      </c>
      <c r="H162" s="398">
        <f t="shared" si="4"/>
        <v>11828.98</v>
      </c>
      <c r="I162" s="8"/>
      <c r="J162" s="9"/>
    </row>
    <row r="163" spans="1:10" x14ac:dyDescent="0.25">
      <c r="A163" s="796"/>
      <c r="B163" s="799"/>
      <c r="C163" s="331">
        <v>9220</v>
      </c>
      <c r="D163" s="538">
        <v>340</v>
      </c>
      <c r="E163" s="782">
        <v>300</v>
      </c>
      <c r="F163" s="782"/>
      <c r="G163" s="332">
        <v>11298.18</v>
      </c>
      <c r="H163" s="398">
        <f t="shared" si="4"/>
        <v>11298.18</v>
      </c>
      <c r="I163" s="8"/>
      <c r="J163" s="9"/>
    </row>
    <row r="164" spans="1:10" x14ac:dyDescent="0.25">
      <c r="A164" s="796"/>
      <c r="B164" s="799"/>
      <c r="C164" s="331">
        <v>9222</v>
      </c>
      <c r="D164" s="538">
        <v>400</v>
      </c>
      <c r="E164" s="782">
        <v>343</v>
      </c>
      <c r="F164" s="782"/>
      <c r="G164" s="332">
        <v>23968.28</v>
      </c>
      <c r="H164" s="398">
        <f t="shared" si="4"/>
        <v>23968.28</v>
      </c>
      <c r="I164" s="8"/>
      <c r="J164" s="9"/>
    </row>
    <row r="165" spans="1:10" x14ac:dyDescent="0.25">
      <c r="A165" s="797"/>
      <c r="B165" s="800"/>
      <c r="C165" s="331">
        <v>9223</v>
      </c>
      <c r="D165" s="538">
        <v>460</v>
      </c>
      <c r="E165" s="782">
        <v>400</v>
      </c>
      <c r="F165" s="782"/>
      <c r="G165" s="332">
        <v>24118.48</v>
      </c>
      <c r="H165" s="398">
        <f t="shared" si="4"/>
        <v>24118.48</v>
      </c>
      <c r="I165" s="8"/>
      <c r="J165" s="9"/>
    </row>
    <row r="166" spans="1:10" x14ac:dyDescent="0.25">
      <c r="A166" s="797"/>
      <c r="B166" s="800"/>
      <c r="C166" s="331">
        <v>9224</v>
      </c>
      <c r="D166" s="538">
        <v>500</v>
      </c>
      <c r="E166" s="782">
        <v>427</v>
      </c>
      <c r="F166" s="782"/>
      <c r="G166" s="332">
        <v>34108.879999999997</v>
      </c>
      <c r="H166" s="398">
        <f t="shared" si="4"/>
        <v>34108.879999999997</v>
      </c>
      <c r="I166" s="8"/>
      <c r="J166" s="9"/>
    </row>
    <row r="167" spans="1:10" x14ac:dyDescent="0.25">
      <c r="A167" s="797"/>
      <c r="B167" s="800"/>
      <c r="C167" s="331">
        <v>9225</v>
      </c>
      <c r="D167" s="538">
        <v>575</v>
      </c>
      <c r="E167" s="782">
        <v>500</v>
      </c>
      <c r="F167" s="782"/>
      <c r="G167" s="332">
        <v>48338.28</v>
      </c>
      <c r="H167" s="398">
        <f t="shared" si="4"/>
        <v>48338.28</v>
      </c>
      <c r="I167" s="8"/>
      <c r="J167" s="9"/>
    </row>
    <row r="168" spans="1:10" ht="15.75" thickBot="1" x14ac:dyDescent="0.3">
      <c r="A168" s="797"/>
      <c r="B168" s="800"/>
      <c r="C168" s="350">
        <v>9226</v>
      </c>
      <c r="D168" s="351">
        <v>630</v>
      </c>
      <c r="E168" s="783">
        <v>535</v>
      </c>
      <c r="F168" s="783"/>
      <c r="G168" s="380" t="s">
        <v>64</v>
      </c>
      <c r="H168" s="399" t="str">
        <f>G168</f>
        <v>по запросу</v>
      </c>
      <c r="I168" s="8"/>
      <c r="J168" s="9"/>
    </row>
    <row r="169" spans="1:10" x14ac:dyDescent="0.25">
      <c r="A169" s="784"/>
      <c r="B169" s="787" t="s">
        <v>10</v>
      </c>
      <c r="C169" s="333">
        <v>9231</v>
      </c>
      <c r="D169" s="537">
        <v>110</v>
      </c>
      <c r="E169" s="790">
        <v>94</v>
      </c>
      <c r="F169" s="790"/>
      <c r="G169" s="560">
        <v>1688.88</v>
      </c>
      <c r="H169" s="397">
        <f t="shared" si="4"/>
        <v>1688.88</v>
      </c>
      <c r="I169" s="10"/>
      <c r="J169" s="9"/>
    </row>
    <row r="170" spans="1:10" x14ac:dyDescent="0.25">
      <c r="A170" s="785"/>
      <c r="B170" s="788"/>
      <c r="C170" s="331">
        <v>9232</v>
      </c>
      <c r="D170" s="538">
        <v>133</v>
      </c>
      <c r="E170" s="782">
        <v>110</v>
      </c>
      <c r="F170" s="782"/>
      <c r="G170" s="332">
        <v>1498.78</v>
      </c>
      <c r="H170" s="398">
        <f t="shared" si="4"/>
        <v>1498.78</v>
      </c>
      <c r="I170" s="10"/>
      <c r="J170" s="9"/>
    </row>
    <row r="171" spans="1:10" x14ac:dyDescent="0.25">
      <c r="A171" s="785"/>
      <c r="B171" s="788"/>
      <c r="C171" s="331">
        <v>9233</v>
      </c>
      <c r="D171" s="538">
        <v>160</v>
      </c>
      <c r="E171" s="782">
        <v>136</v>
      </c>
      <c r="F171" s="782"/>
      <c r="G171" s="332">
        <v>1894.98</v>
      </c>
      <c r="H171" s="398">
        <f t="shared" si="4"/>
        <v>1894.98</v>
      </c>
      <c r="I171" s="10"/>
      <c r="J171" s="9"/>
    </row>
    <row r="172" spans="1:10" x14ac:dyDescent="0.25">
      <c r="A172" s="785"/>
      <c r="B172" s="788"/>
      <c r="C172" s="331">
        <v>9234</v>
      </c>
      <c r="D172" s="538">
        <v>190</v>
      </c>
      <c r="E172" s="782">
        <v>160</v>
      </c>
      <c r="F172" s="782"/>
      <c r="G172" s="332">
        <v>2383.1799999999998</v>
      </c>
      <c r="H172" s="398">
        <f t="shared" si="4"/>
        <v>2383.1799999999998</v>
      </c>
      <c r="I172" s="10"/>
      <c r="J172" s="9"/>
    </row>
    <row r="173" spans="1:10" x14ac:dyDescent="0.25">
      <c r="A173" s="785"/>
      <c r="B173" s="788"/>
      <c r="C173" s="331">
        <v>9235</v>
      </c>
      <c r="D173" s="538">
        <v>200</v>
      </c>
      <c r="E173" s="782">
        <v>171</v>
      </c>
      <c r="F173" s="782"/>
      <c r="G173" s="332">
        <v>3461.28</v>
      </c>
      <c r="H173" s="398">
        <f t="shared" si="4"/>
        <v>3461.28</v>
      </c>
      <c r="I173" s="10"/>
      <c r="J173" s="9"/>
    </row>
    <row r="174" spans="1:10" x14ac:dyDescent="0.25">
      <c r="A174" s="785"/>
      <c r="B174" s="788"/>
      <c r="C174" s="331">
        <v>9236</v>
      </c>
      <c r="D174" s="538">
        <v>230</v>
      </c>
      <c r="E174" s="782">
        <v>200</v>
      </c>
      <c r="F174" s="782"/>
      <c r="G174" s="332">
        <v>4234.9799999999996</v>
      </c>
      <c r="H174" s="398">
        <f t="shared" si="4"/>
        <v>4234.9799999999996</v>
      </c>
      <c r="I174" s="10"/>
      <c r="J174" s="9"/>
    </row>
    <row r="175" spans="1:10" x14ac:dyDescent="0.25">
      <c r="A175" s="785"/>
      <c r="B175" s="788"/>
      <c r="C175" s="331">
        <v>9237</v>
      </c>
      <c r="D175" s="538">
        <v>250</v>
      </c>
      <c r="E175" s="782">
        <v>216</v>
      </c>
      <c r="F175" s="782"/>
      <c r="G175" s="332">
        <v>6206.68</v>
      </c>
      <c r="H175" s="398">
        <f t="shared" si="4"/>
        <v>6206.68</v>
      </c>
      <c r="I175" s="10"/>
      <c r="J175" s="9"/>
    </row>
    <row r="176" spans="1:10" x14ac:dyDescent="0.25">
      <c r="A176" s="785"/>
      <c r="B176" s="788"/>
      <c r="C176" s="331">
        <v>9238</v>
      </c>
      <c r="D176" s="538">
        <v>290</v>
      </c>
      <c r="E176" s="782">
        <v>250</v>
      </c>
      <c r="F176" s="782"/>
      <c r="G176" s="332">
        <v>6618.48</v>
      </c>
      <c r="H176" s="398">
        <f t="shared" si="4"/>
        <v>6618.48</v>
      </c>
      <c r="I176" s="10"/>
      <c r="J176" s="9"/>
    </row>
    <row r="177" spans="1:10" x14ac:dyDescent="0.25">
      <c r="A177" s="785"/>
      <c r="B177" s="788"/>
      <c r="C177" s="331">
        <v>9239</v>
      </c>
      <c r="D177" s="538">
        <v>315</v>
      </c>
      <c r="E177" s="782">
        <v>271</v>
      </c>
      <c r="F177" s="782"/>
      <c r="G177" s="332">
        <v>11822.98</v>
      </c>
      <c r="H177" s="398">
        <f t="shared" si="4"/>
        <v>11822.98</v>
      </c>
      <c r="I177" s="8"/>
      <c r="J177" s="9"/>
    </row>
    <row r="178" spans="1:10" x14ac:dyDescent="0.25">
      <c r="A178" s="785"/>
      <c r="B178" s="788"/>
      <c r="C178" s="331">
        <v>9240</v>
      </c>
      <c r="D178" s="538">
        <v>340</v>
      </c>
      <c r="E178" s="782">
        <v>300</v>
      </c>
      <c r="F178" s="782"/>
      <c r="G178" s="332">
        <v>11298.18</v>
      </c>
      <c r="H178" s="398">
        <f t="shared" si="4"/>
        <v>11298.18</v>
      </c>
      <c r="I178" s="8"/>
      <c r="J178" s="9"/>
    </row>
    <row r="179" spans="1:10" x14ac:dyDescent="0.25">
      <c r="A179" s="785"/>
      <c r="B179" s="788"/>
      <c r="C179" s="331">
        <v>9242</v>
      </c>
      <c r="D179" s="538">
        <v>400</v>
      </c>
      <c r="E179" s="782">
        <v>343</v>
      </c>
      <c r="F179" s="782"/>
      <c r="G179" s="332">
        <v>23961.08</v>
      </c>
      <c r="H179" s="398">
        <f t="shared" si="4"/>
        <v>23961.08</v>
      </c>
      <c r="I179" s="8"/>
      <c r="J179" s="9"/>
    </row>
    <row r="180" spans="1:10" x14ac:dyDescent="0.25">
      <c r="A180" s="785"/>
      <c r="B180" s="788"/>
      <c r="C180" s="331">
        <v>9243</v>
      </c>
      <c r="D180" s="538">
        <v>460</v>
      </c>
      <c r="E180" s="782">
        <v>400</v>
      </c>
      <c r="F180" s="782"/>
      <c r="G180" s="332">
        <v>24118.48</v>
      </c>
      <c r="H180" s="398">
        <f t="shared" si="4"/>
        <v>24118.48</v>
      </c>
      <c r="I180" s="8"/>
      <c r="J180" s="9"/>
    </row>
    <row r="181" spans="1:10" x14ac:dyDescent="0.25">
      <c r="A181" s="785"/>
      <c r="B181" s="788"/>
      <c r="C181" s="331">
        <v>9244</v>
      </c>
      <c r="D181" s="538">
        <v>500</v>
      </c>
      <c r="E181" s="782">
        <v>427</v>
      </c>
      <c r="F181" s="782"/>
      <c r="G181" s="376" t="s">
        <v>64</v>
      </c>
      <c r="H181" s="377" t="s">
        <v>64</v>
      </c>
      <c r="I181" s="8"/>
      <c r="J181" s="9"/>
    </row>
    <row r="182" spans="1:10" ht="15.75" thickBot="1" x14ac:dyDescent="0.3">
      <c r="A182" s="786"/>
      <c r="B182" s="789"/>
      <c r="C182" s="334">
        <v>9245</v>
      </c>
      <c r="D182" s="539">
        <v>575</v>
      </c>
      <c r="E182" s="791">
        <v>500</v>
      </c>
      <c r="F182" s="791"/>
      <c r="G182" s="378" t="s">
        <v>64</v>
      </c>
      <c r="H182" s="379" t="s">
        <v>64</v>
      </c>
      <c r="I182" s="8"/>
      <c r="J182" s="9"/>
    </row>
    <row r="183" spans="1:10" x14ac:dyDescent="0.25">
      <c r="A183" s="784"/>
      <c r="B183" s="787" t="s">
        <v>11</v>
      </c>
      <c r="C183" s="333">
        <v>9251</v>
      </c>
      <c r="D183" s="537">
        <v>110</v>
      </c>
      <c r="E183" s="790">
        <v>94</v>
      </c>
      <c r="F183" s="790"/>
      <c r="G183" s="560">
        <v>848.98</v>
      </c>
      <c r="H183" s="397">
        <f t="shared" ref="H183:H208" si="5">ROUND((G183-G183/100*$D$10),2)</f>
        <v>848.98</v>
      </c>
      <c r="I183" s="8"/>
      <c r="J183" s="9"/>
    </row>
    <row r="184" spans="1:10" x14ac:dyDescent="0.25">
      <c r="A184" s="785"/>
      <c r="B184" s="788"/>
      <c r="C184" s="331">
        <v>9252</v>
      </c>
      <c r="D184" s="538">
        <v>133</v>
      </c>
      <c r="E184" s="782">
        <v>110</v>
      </c>
      <c r="F184" s="782"/>
      <c r="G184" s="332">
        <v>950.68</v>
      </c>
      <c r="H184" s="398">
        <f t="shared" si="5"/>
        <v>950.68</v>
      </c>
      <c r="I184" s="8"/>
      <c r="J184" s="9"/>
    </row>
    <row r="185" spans="1:10" x14ac:dyDescent="0.25">
      <c r="A185" s="785"/>
      <c r="B185" s="788"/>
      <c r="C185" s="331">
        <v>9253</v>
      </c>
      <c r="D185" s="538">
        <v>160</v>
      </c>
      <c r="E185" s="782">
        <v>136</v>
      </c>
      <c r="F185" s="782"/>
      <c r="G185" s="332">
        <v>1515.18</v>
      </c>
      <c r="H185" s="398">
        <f t="shared" si="5"/>
        <v>1515.18</v>
      </c>
      <c r="I185" s="8"/>
      <c r="J185" s="9"/>
    </row>
    <row r="186" spans="1:10" x14ac:dyDescent="0.25">
      <c r="A186" s="785"/>
      <c r="B186" s="788"/>
      <c r="C186" s="331">
        <v>9254</v>
      </c>
      <c r="D186" s="538">
        <v>190</v>
      </c>
      <c r="E186" s="782">
        <v>160</v>
      </c>
      <c r="F186" s="782"/>
      <c r="G186" s="332">
        <v>1572.88</v>
      </c>
      <c r="H186" s="398">
        <f t="shared" si="5"/>
        <v>1572.88</v>
      </c>
      <c r="I186" s="8"/>
      <c r="J186" s="9"/>
    </row>
    <row r="187" spans="1:10" x14ac:dyDescent="0.25">
      <c r="A187" s="785"/>
      <c r="B187" s="788"/>
      <c r="C187" s="331">
        <v>9255</v>
      </c>
      <c r="D187" s="538">
        <v>200</v>
      </c>
      <c r="E187" s="782">
        <v>171</v>
      </c>
      <c r="F187" s="782"/>
      <c r="G187" s="332">
        <v>2652.38</v>
      </c>
      <c r="H187" s="398">
        <f t="shared" si="5"/>
        <v>2652.38</v>
      </c>
      <c r="I187" s="8"/>
      <c r="J187" s="9"/>
    </row>
    <row r="188" spans="1:10" x14ac:dyDescent="0.25">
      <c r="A188" s="785"/>
      <c r="B188" s="788"/>
      <c r="C188" s="331">
        <v>9256</v>
      </c>
      <c r="D188" s="538">
        <v>230</v>
      </c>
      <c r="E188" s="782">
        <v>200</v>
      </c>
      <c r="F188" s="782"/>
      <c r="G188" s="332">
        <v>2989.38</v>
      </c>
      <c r="H188" s="398">
        <f t="shared" si="5"/>
        <v>2989.38</v>
      </c>
      <c r="I188" s="8"/>
      <c r="J188" s="9"/>
    </row>
    <row r="189" spans="1:10" x14ac:dyDescent="0.25">
      <c r="A189" s="785"/>
      <c r="B189" s="788"/>
      <c r="C189" s="331">
        <v>9257</v>
      </c>
      <c r="D189" s="538">
        <v>250</v>
      </c>
      <c r="E189" s="782">
        <v>216</v>
      </c>
      <c r="F189" s="782"/>
      <c r="G189" s="332">
        <v>3881.78</v>
      </c>
      <c r="H189" s="398">
        <f t="shared" si="5"/>
        <v>3881.78</v>
      </c>
      <c r="I189" s="8"/>
      <c r="J189" s="9"/>
    </row>
    <row r="190" spans="1:10" x14ac:dyDescent="0.25">
      <c r="A190" s="785"/>
      <c r="B190" s="788"/>
      <c r="C190" s="331">
        <v>9258</v>
      </c>
      <c r="D190" s="538">
        <v>290</v>
      </c>
      <c r="E190" s="782">
        <v>250</v>
      </c>
      <c r="F190" s="782"/>
      <c r="G190" s="332">
        <v>4661.68</v>
      </c>
      <c r="H190" s="398">
        <f t="shared" si="5"/>
        <v>4661.68</v>
      </c>
      <c r="I190" s="8"/>
      <c r="J190" s="9"/>
    </row>
    <row r="191" spans="1:10" x14ac:dyDescent="0.25">
      <c r="A191" s="785"/>
      <c r="B191" s="788"/>
      <c r="C191" s="331">
        <v>9259</v>
      </c>
      <c r="D191" s="538">
        <v>315</v>
      </c>
      <c r="E191" s="782">
        <v>271</v>
      </c>
      <c r="F191" s="782"/>
      <c r="G191" s="332">
        <v>7318.48</v>
      </c>
      <c r="H191" s="398">
        <f t="shared" si="5"/>
        <v>7318.48</v>
      </c>
      <c r="I191" s="8"/>
      <c r="J191" s="9"/>
    </row>
    <row r="192" spans="1:10" x14ac:dyDescent="0.25">
      <c r="A192" s="785"/>
      <c r="B192" s="788"/>
      <c r="C192" s="331">
        <v>9260</v>
      </c>
      <c r="D192" s="538">
        <v>340</v>
      </c>
      <c r="E192" s="782">
        <v>300</v>
      </c>
      <c r="F192" s="782"/>
      <c r="G192" s="332">
        <v>8208.18</v>
      </c>
      <c r="H192" s="398">
        <f t="shared" si="5"/>
        <v>8208.18</v>
      </c>
      <c r="I192" s="8"/>
      <c r="J192" s="9"/>
    </row>
    <row r="193" spans="1:10" x14ac:dyDescent="0.25">
      <c r="A193" s="785"/>
      <c r="B193" s="788"/>
      <c r="C193" s="331">
        <v>9262</v>
      </c>
      <c r="D193" s="538">
        <v>400</v>
      </c>
      <c r="E193" s="782">
        <v>343</v>
      </c>
      <c r="F193" s="782"/>
      <c r="G193" s="332">
        <v>15848.88</v>
      </c>
      <c r="H193" s="398">
        <f t="shared" si="5"/>
        <v>15848.88</v>
      </c>
      <c r="I193" s="8"/>
      <c r="J193" s="9"/>
    </row>
    <row r="194" spans="1:10" x14ac:dyDescent="0.25">
      <c r="A194" s="785"/>
      <c r="B194" s="788"/>
      <c r="C194" s="331">
        <v>9263</v>
      </c>
      <c r="D194" s="538">
        <v>460</v>
      </c>
      <c r="E194" s="782">
        <v>400</v>
      </c>
      <c r="F194" s="782"/>
      <c r="G194" s="332">
        <v>16694.18</v>
      </c>
      <c r="H194" s="398">
        <f t="shared" si="5"/>
        <v>16694.18</v>
      </c>
      <c r="I194" s="8"/>
      <c r="J194" s="9"/>
    </row>
    <row r="195" spans="1:10" x14ac:dyDescent="0.25">
      <c r="A195" s="785"/>
      <c r="B195" s="788"/>
      <c r="C195" s="331">
        <v>9264</v>
      </c>
      <c r="D195" s="538">
        <v>500</v>
      </c>
      <c r="E195" s="782">
        <v>427</v>
      </c>
      <c r="F195" s="782"/>
      <c r="G195" s="332">
        <v>26969.18</v>
      </c>
      <c r="H195" s="398">
        <f t="shared" si="5"/>
        <v>26969.18</v>
      </c>
      <c r="I195" s="8"/>
      <c r="J195" s="9"/>
    </row>
    <row r="196" spans="1:10" ht="15.75" thickBot="1" x14ac:dyDescent="0.3">
      <c r="A196" s="786"/>
      <c r="B196" s="789"/>
      <c r="C196" s="334">
        <v>9265</v>
      </c>
      <c r="D196" s="539">
        <v>575</v>
      </c>
      <c r="E196" s="791">
        <v>500</v>
      </c>
      <c r="F196" s="791"/>
      <c r="G196" s="567">
        <v>30368.38</v>
      </c>
      <c r="H196" s="543">
        <f t="shared" si="5"/>
        <v>30368.38</v>
      </c>
      <c r="I196" s="8"/>
      <c r="J196" s="9"/>
    </row>
    <row r="197" spans="1:10" x14ac:dyDescent="0.25">
      <c r="A197" s="792"/>
      <c r="B197" s="793" t="s">
        <v>12</v>
      </c>
      <c r="C197" s="393">
        <v>9271</v>
      </c>
      <c r="D197" s="540">
        <v>110</v>
      </c>
      <c r="E197" s="794">
        <v>94</v>
      </c>
      <c r="F197" s="794"/>
      <c r="G197" s="395">
        <v>848.98</v>
      </c>
      <c r="H197" s="542">
        <f t="shared" si="5"/>
        <v>848.98</v>
      </c>
      <c r="I197" s="8"/>
      <c r="J197" s="9"/>
    </row>
    <row r="198" spans="1:10" x14ac:dyDescent="0.25">
      <c r="A198" s="785"/>
      <c r="B198" s="788"/>
      <c r="C198" s="331">
        <v>9272</v>
      </c>
      <c r="D198" s="538">
        <v>133</v>
      </c>
      <c r="E198" s="782">
        <v>110</v>
      </c>
      <c r="F198" s="782"/>
      <c r="G198" s="332">
        <v>950.88</v>
      </c>
      <c r="H198" s="398">
        <f t="shared" si="5"/>
        <v>950.88</v>
      </c>
      <c r="I198" s="8"/>
      <c r="J198" s="9"/>
    </row>
    <row r="199" spans="1:10" x14ac:dyDescent="0.25">
      <c r="A199" s="785"/>
      <c r="B199" s="788"/>
      <c r="C199" s="331">
        <v>9273</v>
      </c>
      <c r="D199" s="538">
        <v>160</v>
      </c>
      <c r="E199" s="782">
        <v>136</v>
      </c>
      <c r="F199" s="782"/>
      <c r="G199" s="332">
        <v>1515.18</v>
      </c>
      <c r="H199" s="398">
        <f t="shared" si="5"/>
        <v>1515.18</v>
      </c>
      <c r="I199" s="8"/>
      <c r="J199" s="9"/>
    </row>
    <row r="200" spans="1:10" x14ac:dyDescent="0.25">
      <c r="A200" s="785"/>
      <c r="B200" s="788"/>
      <c r="C200" s="331">
        <v>9274</v>
      </c>
      <c r="D200" s="538">
        <v>190</v>
      </c>
      <c r="E200" s="782">
        <v>160</v>
      </c>
      <c r="F200" s="782"/>
      <c r="G200" s="332">
        <v>1578.88</v>
      </c>
      <c r="H200" s="398">
        <f t="shared" si="5"/>
        <v>1578.88</v>
      </c>
      <c r="I200" s="8"/>
      <c r="J200" s="9"/>
    </row>
    <row r="201" spans="1:10" x14ac:dyDescent="0.25">
      <c r="A201" s="785"/>
      <c r="B201" s="788"/>
      <c r="C201" s="331">
        <v>9275</v>
      </c>
      <c r="D201" s="538">
        <v>200</v>
      </c>
      <c r="E201" s="782">
        <v>171</v>
      </c>
      <c r="F201" s="782"/>
      <c r="G201" s="332">
        <v>2652.38</v>
      </c>
      <c r="H201" s="398">
        <f t="shared" si="5"/>
        <v>2652.38</v>
      </c>
      <c r="I201" s="8"/>
      <c r="J201" s="9"/>
    </row>
    <row r="202" spans="1:10" x14ac:dyDescent="0.25">
      <c r="A202" s="785"/>
      <c r="B202" s="788"/>
      <c r="C202" s="331">
        <v>9276</v>
      </c>
      <c r="D202" s="538">
        <v>230</v>
      </c>
      <c r="E202" s="782">
        <v>200</v>
      </c>
      <c r="F202" s="782"/>
      <c r="G202" s="332">
        <v>2989.38</v>
      </c>
      <c r="H202" s="398">
        <f t="shared" si="5"/>
        <v>2989.38</v>
      </c>
      <c r="I202" s="8"/>
      <c r="J202" s="9"/>
    </row>
    <row r="203" spans="1:10" x14ac:dyDescent="0.25">
      <c r="A203" s="785"/>
      <c r="B203" s="788"/>
      <c r="C203" s="331">
        <v>9277</v>
      </c>
      <c r="D203" s="538">
        <v>250</v>
      </c>
      <c r="E203" s="782">
        <v>216</v>
      </c>
      <c r="F203" s="782"/>
      <c r="G203" s="332">
        <v>3881.78</v>
      </c>
      <c r="H203" s="398">
        <f t="shared" si="5"/>
        <v>3881.78</v>
      </c>
      <c r="I203" s="8"/>
      <c r="J203" s="9"/>
    </row>
    <row r="204" spans="1:10" x14ac:dyDescent="0.25">
      <c r="A204" s="785"/>
      <c r="B204" s="788"/>
      <c r="C204" s="331">
        <v>9278</v>
      </c>
      <c r="D204" s="538">
        <v>290</v>
      </c>
      <c r="E204" s="782">
        <v>250</v>
      </c>
      <c r="F204" s="782"/>
      <c r="G204" s="332">
        <v>4668.68</v>
      </c>
      <c r="H204" s="398">
        <f t="shared" si="5"/>
        <v>4668.68</v>
      </c>
      <c r="I204" s="8"/>
      <c r="J204" s="9"/>
    </row>
    <row r="205" spans="1:10" x14ac:dyDescent="0.25">
      <c r="A205" s="785"/>
      <c r="B205" s="788"/>
      <c r="C205" s="331">
        <v>9279</v>
      </c>
      <c r="D205" s="538">
        <v>315</v>
      </c>
      <c r="E205" s="782">
        <v>271</v>
      </c>
      <c r="F205" s="782"/>
      <c r="G205" s="332">
        <v>7318.48</v>
      </c>
      <c r="H205" s="398">
        <f t="shared" si="5"/>
        <v>7318.48</v>
      </c>
      <c r="I205" s="8"/>
      <c r="J205" s="9"/>
    </row>
    <row r="206" spans="1:10" x14ac:dyDescent="0.25">
      <c r="A206" s="785"/>
      <c r="B206" s="788"/>
      <c r="C206" s="331">
        <v>9280</v>
      </c>
      <c r="D206" s="538">
        <v>340</v>
      </c>
      <c r="E206" s="782">
        <v>300</v>
      </c>
      <c r="F206" s="782"/>
      <c r="G206" s="332">
        <v>8208.18</v>
      </c>
      <c r="H206" s="398">
        <f t="shared" si="5"/>
        <v>8208.18</v>
      </c>
      <c r="I206" s="8"/>
      <c r="J206" s="9"/>
    </row>
    <row r="207" spans="1:10" x14ac:dyDescent="0.25">
      <c r="A207" s="785"/>
      <c r="B207" s="788"/>
      <c r="C207" s="331">
        <v>9282</v>
      </c>
      <c r="D207" s="538">
        <v>400</v>
      </c>
      <c r="E207" s="782">
        <v>343</v>
      </c>
      <c r="F207" s="782"/>
      <c r="G207" s="332">
        <v>15848.88</v>
      </c>
      <c r="H207" s="398">
        <f t="shared" si="5"/>
        <v>15848.88</v>
      </c>
      <c r="I207" s="8"/>
      <c r="J207" s="9"/>
    </row>
    <row r="208" spans="1:10" x14ac:dyDescent="0.25">
      <c r="A208" s="785"/>
      <c r="B208" s="788"/>
      <c r="C208" s="331">
        <v>9283</v>
      </c>
      <c r="D208" s="538">
        <v>460</v>
      </c>
      <c r="E208" s="782">
        <v>400</v>
      </c>
      <c r="F208" s="782"/>
      <c r="G208" s="332">
        <v>16698.080000000002</v>
      </c>
      <c r="H208" s="398">
        <f t="shared" si="5"/>
        <v>16698.080000000002</v>
      </c>
      <c r="I208" s="8"/>
      <c r="J208" s="9"/>
    </row>
    <row r="209" spans="1:10" x14ac:dyDescent="0.25">
      <c r="A209" s="785"/>
      <c r="B209" s="788"/>
      <c r="C209" s="331">
        <v>9284</v>
      </c>
      <c r="D209" s="538">
        <v>500</v>
      </c>
      <c r="E209" s="782">
        <v>427</v>
      </c>
      <c r="F209" s="782"/>
      <c r="G209" s="376" t="s">
        <v>64</v>
      </c>
      <c r="H209" s="377" t="s">
        <v>64</v>
      </c>
      <c r="I209" s="8"/>
      <c r="J209" s="9"/>
    </row>
    <row r="210" spans="1:10" ht="15.75" thickBot="1" x14ac:dyDescent="0.3">
      <c r="A210" s="786"/>
      <c r="B210" s="789"/>
      <c r="C210" s="334">
        <v>9285</v>
      </c>
      <c r="D210" s="539">
        <v>575</v>
      </c>
      <c r="E210" s="791">
        <v>500</v>
      </c>
      <c r="F210" s="791"/>
      <c r="G210" s="378" t="s">
        <v>64</v>
      </c>
      <c r="H210" s="379" t="s">
        <v>64</v>
      </c>
      <c r="I210" s="8"/>
      <c r="J210" s="9"/>
    </row>
    <row r="211" spans="1:10" x14ac:dyDescent="0.25">
      <c r="A211" s="784"/>
      <c r="B211" s="787" t="s">
        <v>13</v>
      </c>
      <c r="C211" s="524">
        <v>9291</v>
      </c>
      <c r="D211" s="537">
        <v>110</v>
      </c>
      <c r="E211" s="790">
        <v>94</v>
      </c>
      <c r="F211" s="790"/>
      <c r="G211" s="395">
        <v>848.98</v>
      </c>
      <c r="H211" s="397">
        <f t="shared" ref="H211:H222" si="6">ROUND((G211-G211/100*$D$10),2)</f>
        <v>848.98</v>
      </c>
      <c r="I211" s="8"/>
      <c r="J211" s="9"/>
    </row>
    <row r="212" spans="1:10" x14ac:dyDescent="0.25">
      <c r="A212" s="785"/>
      <c r="B212" s="788"/>
      <c r="C212" s="523">
        <v>9292</v>
      </c>
      <c r="D212" s="538">
        <v>133</v>
      </c>
      <c r="E212" s="782">
        <v>110</v>
      </c>
      <c r="F212" s="782"/>
      <c r="G212" s="332">
        <v>950.88</v>
      </c>
      <c r="H212" s="398">
        <f t="shared" si="6"/>
        <v>950.88</v>
      </c>
      <c r="I212" s="8"/>
      <c r="J212" s="9"/>
    </row>
    <row r="213" spans="1:10" x14ac:dyDescent="0.25">
      <c r="A213" s="785"/>
      <c r="B213" s="788"/>
      <c r="C213" s="523">
        <v>9293</v>
      </c>
      <c r="D213" s="538">
        <v>160</v>
      </c>
      <c r="E213" s="782">
        <v>136</v>
      </c>
      <c r="F213" s="782"/>
      <c r="G213" s="332">
        <v>1515.18</v>
      </c>
      <c r="H213" s="398">
        <f t="shared" si="6"/>
        <v>1515.18</v>
      </c>
      <c r="I213" s="8"/>
      <c r="J213" s="9"/>
    </row>
    <row r="214" spans="1:10" x14ac:dyDescent="0.25">
      <c r="A214" s="785"/>
      <c r="B214" s="788"/>
      <c r="C214" s="523">
        <v>9294</v>
      </c>
      <c r="D214" s="538">
        <v>190</v>
      </c>
      <c r="E214" s="782">
        <v>160</v>
      </c>
      <c r="F214" s="782"/>
      <c r="G214" s="332">
        <v>1578.88</v>
      </c>
      <c r="H214" s="398">
        <f t="shared" si="6"/>
        <v>1578.88</v>
      </c>
      <c r="I214" s="8"/>
      <c r="J214" s="9"/>
    </row>
    <row r="215" spans="1:10" x14ac:dyDescent="0.25">
      <c r="A215" s="785"/>
      <c r="B215" s="788"/>
      <c r="C215" s="523">
        <v>9295</v>
      </c>
      <c r="D215" s="538">
        <v>200</v>
      </c>
      <c r="E215" s="782">
        <v>171</v>
      </c>
      <c r="F215" s="782"/>
      <c r="G215" s="332">
        <v>2652.38</v>
      </c>
      <c r="H215" s="398">
        <f t="shared" si="6"/>
        <v>2652.38</v>
      </c>
      <c r="I215" s="8"/>
      <c r="J215" s="9"/>
    </row>
    <row r="216" spans="1:10" x14ac:dyDescent="0.25">
      <c r="A216" s="785"/>
      <c r="B216" s="788"/>
      <c r="C216" s="523">
        <v>9296</v>
      </c>
      <c r="D216" s="538">
        <v>230</v>
      </c>
      <c r="E216" s="782">
        <v>200</v>
      </c>
      <c r="F216" s="782"/>
      <c r="G216" s="332">
        <v>2989.38</v>
      </c>
      <c r="H216" s="398">
        <f t="shared" si="6"/>
        <v>2989.38</v>
      </c>
      <c r="I216" s="8"/>
      <c r="J216" s="9"/>
    </row>
    <row r="217" spans="1:10" x14ac:dyDescent="0.25">
      <c r="A217" s="785"/>
      <c r="B217" s="788"/>
      <c r="C217" s="523">
        <v>9297</v>
      </c>
      <c r="D217" s="538">
        <v>250</v>
      </c>
      <c r="E217" s="782">
        <v>216</v>
      </c>
      <c r="F217" s="782"/>
      <c r="G217" s="332">
        <v>3881.78</v>
      </c>
      <c r="H217" s="398">
        <f t="shared" si="6"/>
        <v>3881.78</v>
      </c>
      <c r="I217" s="8"/>
      <c r="J217" s="9"/>
    </row>
    <row r="218" spans="1:10" x14ac:dyDescent="0.25">
      <c r="A218" s="785"/>
      <c r="B218" s="788"/>
      <c r="C218" s="523">
        <v>9298</v>
      </c>
      <c r="D218" s="538">
        <v>290</v>
      </c>
      <c r="E218" s="782">
        <v>250</v>
      </c>
      <c r="F218" s="782"/>
      <c r="G218" s="332">
        <v>4668.68</v>
      </c>
      <c r="H218" s="398">
        <f t="shared" si="6"/>
        <v>4668.68</v>
      </c>
      <c r="I218" s="8"/>
      <c r="J218" s="9"/>
    </row>
    <row r="219" spans="1:10" x14ac:dyDescent="0.25">
      <c r="A219" s="785"/>
      <c r="B219" s="788"/>
      <c r="C219" s="523">
        <v>9299</v>
      </c>
      <c r="D219" s="538">
        <v>315</v>
      </c>
      <c r="E219" s="782">
        <v>271</v>
      </c>
      <c r="F219" s="782"/>
      <c r="G219" s="332">
        <v>7318.48</v>
      </c>
      <c r="H219" s="398">
        <f t="shared" si="6"/>
        <v>7318.48</v>
      </c>
      <c r="I219" s="8"/>
      <c r="J219" s="9"/>
    </row>
    <row r="220" spans="1:10" x14ac:dyDescent="0.25">
      <c r="A220" s="785"/>
      <c r="B220" s="788"/>
      <c r="C220" s="523">
        <v>9300</v>
      </c>
      <c r="D220" s="538">
        <v>340</v>
      </c>
      <c r="E220" s="782">
        <v>300</v>
      </c>
      <c r="F220" s="782"/>
      <c r="G220" s="332">
        <v>8208.18</v>
      </c>
      <c r="H220" s="398">
        <f t="shared" si="6"/>
        <v>8208.18</v>
      </c>
      <c r="I220" s="8"/>
      <c r="J220" s="9"/>
    </row>
    <row r="221" spans="1:10" x14ac:dyDescent="0.25">
      <c r="A221" s="785"/>
      <c r="B221" s="788"/>
      <c r="C221" s="523">
        <v>9302</v>
      </c>
      <c r="D221" s="538">
        <v>400</v>
      </c>
      <c r="E221" s="782">
        <v>343</v>
      </c>
      <c r="F221" s="782"/>
      <c r="G221" s="332">
        <v>15848.88</v>
      </c>
      <c r="H221" s="398">
        <f t="shared" si="6"/>
        <v>15848.88</v>
      </c>
      <c r="I221" s="8"/>
      <c r="J221" s="9"/>
    </row>
    <row r="222" spans="1:10" x14ac:dyDescent="0.25">
      <c r="A222" s="785"/>
      <c r="B222" s="788"/>
      <c r="C222" s="523">
        <v>9303</v>
      </c>
      <c r="D222" s="538">
        <v>460</v>
      </c>
      <c r="E222" s="782">
        <v>400</v>
      </c>
      <c r="F222" s="782"/>
      <c r="G222" s="332">
        <v>16698.080000000002</v>
      </c>
      <c r="H222" s="398">
        <f t="shared" si="6"/>
        <v>16698.080000000002</v>
      </c>
      <c r="I222" s="8"/>
      <c r="J222" s="9"/>
    </row>
    <row r="223" spans="1:10" x14ac:dyDescent="0.25">
      <c r="A223" s="785"/>
      <c r="B223" s="788"/>
      <c r="C223" s="523">
        <v>9304</v>
      </c>
      <c r="D223" s="538">
        <v>500</v>
      </c>
      <c r="E223" s="782">
        <v>427</v>
      </c>
      <c r="F223" s="782"/>
      <c r="G223" s="376" t="s">
        <v>64</v>
      </c>
      <c r="H223" s="377" t="s">
        <v>64</v>
      </c>
      <c r="I223" s="8"/>
      <c r="J223" s="9"/>
    </row>
    <row r="224" spans="1:10" ht="15.75" thickBot="1" x14ac:dyDescent="0.3">
      <c r="A224" s="786"/>
      <c r="B224" s="789"/>
      <c r="C224" s="541">
        <v>9305</v>
      </c>
      <c r="D224" s="539">
        <v>575</v>
      </c>
      <c r="E224" s="791">
        <v>500</v>
      </c>
      <c r="F224" s="791"/>
      <c r="G224" s="378" t="s">
        <v>64</v>
      </c>
      <c r="H224" s="379" t="s">
        <v>64</v>
      </c>
      <c r="I224" s="8"/>
      <c r="J224" s="9"/>
    </row>
    <row r="225" spans="1:10" x14ac:dyDescent="0.25">
      <c r="A225" s="792"/>
      <c r="B225" s="793" t="s">
        <v>14</v>
      </c>
      <c r="C225" s="393">
        <v>9171</v>
      </c>
      <c r="D225" s="540">
        <v>110</v>
      </c>
      <c r="E225" s="794">
        <v>94</v>
      </c>
      <c r="F225" s="794"/>
      <c r="G225" s="395">
        <v>1578.88</v>
      </c>
      <c r="H225" s="542">
        <f t="shared" ref="H225:H237" si="7">ROUND((G225-G225/100*$D$10),2)</f>
        <v>1578.88</v>
      </c>
      <c r="I225" s="8"/>
      <c r="J225" s="9"/>
    </row>
    <row r="226" spans="1:10" x14ac:dyDescent="0.25">
      <c r="A226" s="785"/>
      <c r="B226" s="788"/>
      <c r="C226" s="331">
        <v>9172</v>
      </c>
      <c r="D226" s="538">
        <v>133</v>
      </c>
      <c r="E226" s="782">
        <v>110</v>
      </c>
      <c r="F226" s="782"/>
      <c r="G226" s="332">
        <v>1408.08</v>
      </c>
      <c r="H226" s="398">
        <f t="shared" si="7"/>
        <v>1408.08</v>
      </c>
      <c r="I226" s="8"/>
      <c r="J226" s="9"/>
    </row>
    <row r="227" spans="1:10" x14ac:dyDescent="0.25">
      <c r="A227" s="785"/>
      <c r="B227" s="788"/>
      <c r="C227" s="331">
        <v>9173</v>
      </c>
      <c r="D227" s="538">
        <v>160</v>
      </c>
      <c r="E227" s="782">
        <v>136</v>
      </c>
      <c r="F227" s="782"/>
      <c r="G227" s="332">
        <v>1998.18</v>
      </c>
      <c r="H227" s="398">
        <f t="shared" si="7"/>
        <v>1998.18</v>
      </c>
      <c r="I227" s="8"/>
      <c r="J227" s="9"/>
    </row>
    <row r="228" spans="1:10" x14ac:dyDescent="0.25">
      <c r="A228" s="785"/>
      <c r="B228" s="788"/>
      <c r="C228" s="331">
        <v>9174</v>
      </c>
      <c r="D228" s="538">
        <v>190</v>
      </c>
      <c r="E228" s="782">
        <v>160</v>
      </c>
      <c r="F228" s="782"/>
      <c r="G228" s="332">
        <v>2518.08</v>
      </c>
      <c r="H228" s="398">
        <f t="shared" si="7"/>
        <v>2518.08</v>
      </c>
      <c r="I228" s="8"/>
      <c r="J228" s="9"/>
    </row>
    <row r="229" spans="1:10" x14ac:dyDescent="0.25">
      <c r="A229" s="785"/>
      <c r="B229" s="788"/>
      <c r="C229" s="331">
        <v>9175</v>
      </c>
      <c r="D229" s="538">
        <v>200</v>
      </c>
      <c r="E229" s="782">
        <v>171</v>
      </c>
      <c r="F229" s="782"/>
      <c r="G229" s="332">
        <v>3868.88</v>
      </c>
      <c r="H229" s="398">
        <f t="shared" si="7"/>
        <v>3868.88</v>
      </c>
      <c r="I229" s="8"/>
      <c r="J229" s="9"/>
    </row>
    <row r="230" spans="1:10" x14ac:dyDescent="0.25">
      <c r="A230" s="785"/>
      <c r="B230" s="788"/>
      <c r="C230" s="331">
        <v>9176</v>
      </c>
      <c r="D230" s="538">
        <v>230</v>
      </c>
      <c r="E230" s="782">
        <v>200</v>
      </c>
      <c r="F230" s="782"/>
      <c r="G230" s="332">
        <v>4738.08</v>
      </c>
      <c r="H230" s="398">
        <f t="shared" si="7"/>
        <v>4738.08</v>
      </c>
      <c r="I230" s="8"/>
      <c r="J230" s="9"/>
    </row>
    <row r="231" spans="1:10" x14ac:dyDescent="0.25">
      <c r="A231" s="785"/>
      <c r="B231" s="788"/>
      <c r="C231" s="331">
        <v>9177</v>
      </c>
      <c r="D231" s="538">
        <v>250</v>
      </c>
      <c r="E231" s="782">
        <v>216</v>
      </c>
      <c r="F231" s="782"/>
      <c r="G231" s="332">
        <v>7778.88</v>
      </c>
      <c r="H231" s="398">
        <f t="shared" si="7"/>
        <v>7778.88</v>
      </c>
      <c r="I231" s="8"/>
      <c r="J231" s="9"/>
    </row>
    <row r="232" spans="1:10" x14ac:dyDescent="0.25">
      <c r="A232" s="785"/>
      <c r="B232" s="788"/>
      <c r="C232" s="331">
        <v>9178</v>
      </c>
      <c r="D232" s="538">
        <v>290</v>
      </c>
      <c r="E232" s="782">
        <v>250</v>
      </c>
      <c r="F232" s="782"/>
      <c r="G232" s="332">
        <v>8298.08</v>
      </c>
      <c r="H232" s="398">
        <f t="shared" si="7"/>
        <v>8298.08</v>
      </c>
      <c r="I232" s="8"/>
      <c r="J232" s="9"/>
    </row>
    <row r="233" spans="1:10" x14ac:dyDescent="0.25">
      <c r="A233" s="785"/>
      <c r="B233" s="788"/>
      <c r="C233" s="331">
        <v>9179</v>
      </c>
      <c r="D233" s="538">
        <v>315</v>
      </c>
      <c r="E233" s="782">
        <v>271</v>
      </c>
      <c r="F233" s="782"/>
      <c r="G233" s="332">
        <v>15588.88</v>
      </c>
      <c r="H233" s="398">
        <f t="shared" si="7"/>
        <v>15588.88</v>
      </c>
      <c r="I233" s="8"/>
      <c r="J233" s="9"/>
    </row>
    <row r="234" spans="1:10" x14ac:dyDescent="0.25">
      <c r="A234" s="785"/>
      <c r="B234" s="788"/>
      <c r="C234" s="331">
        <v>9180</v>
      </c>
      <c r="D234" s="538">
        <v>340</v>
      </c>
      <c r="E234" s="782">
        <v>300</v>
      </c>
      <c r="F234" s="782"/>
      <c r="G234" s="332">
        <v>14908.38</v>
      </c>
      <c r="H234" s="398">
        <f t="shared" si="7"/>
        <v>14908.38</v>
      </c>
      <c r="I234" s="8"/>
      <c r="J234" s="9"/>
    </row>
    <row r="235" spans="1:10" x14ac:dyDescent="0.25">
      <c r="A235" s="785"/>
      <c r="B235" s="788"/>
      <c r="C235" s="331">
        <v>9182</v>
      </c>
      <c r="D235" s="538">
        <v>400</v>
      </c>
      <c r="E235" s="782">
        <v>343</v>
      </c>
      <c r="F235" s="782"/>
      <c r="G235" s="332">
        <v>26358.58</v>
      </c>
      <c r="H235" s="398">
        <f t="shared" si="7"/>
        <v>26358.58</v>
      </c>
      <c r="I235" s="8"/>
      <c r="J235" s="9"/>
    </row>
    <row r="236" spans="1:10" x14ac:dyDescent="0.25">
      <c r="A236" s="785"/>
      <c r="B236" s="788"/>
      <c r="C236" s="331">
        <v>9183</v>
      </c>
      <c r="D236" s="538">
        <v>460</v>
      </c>
      <c r="E236" s="782">
        <v>400</v>
      </c>
      <c r="F236" s="782"/>
      <c r="G236" s="332">
        <v>28748.98</v>
      </c>
      <c r="H236" s="398">
        <f t="shared" si="7"/>
        <v>28748.98</v>
      </c>
      <c r="I236" s="8"/>
      <c r="J236" s="9"/>
    </row>
    <row r="237" spans="1:10" x14ac:dyDescent="0.25">
      <c r="A237" s="785"/>
      <c r="B237" s="788"/>
      <c r="C237" s="331">
        <v>9184</v>
      </c>
      <c r="D237" s="538">
        <v>500</v>
      </c>
      <c r="E237" s="782">
        <v>427</v>
      </c>
      <c r="F237" s="782"/>
      <c r="G237" s="332">
        <v>39318.58</v>
      </c>
      <c r="H237" s="398">
        <f t="shared" si="7"/>
        <v>39318.58</v>
      </c>
      <c r="I237" s="8"/>
      <c r="J237" s="9"/>
    </row>
    <row r="238" spans="1:10" hidden="1" x14ac:dyDescent="0.25">
      <c r="A238" s="785"/>
      <c r="B238" s="788"/>
      <c r="C238" s="331">
        <v>9185</v>
      </c>
      <c r="D238" s="538">
        <v>575</v>
      </c>
      <c r="E238" s="782">
        <v>500</v>
      </c>
      <c r="F238" s="782"/>
      <c r="G238" s="376" t="s">
        <v>64</v>
      </c>
      <c r="H238" s="377" t="s">
        <v>64</v>
      </c>
      <c r="I238" s="8"/>
      <c r="J238" s="9"/>
    </row>
    <row r="239" spans="1:10" ht="15.75" thickBot="1" x14ac:dyDescent="0.3">
      <c r="A239" s="786"/>
      <c r="B239" s="789"/>
      <c r="C239" s="334">
        <v>9186</v>
      </c>
      <c r="D239" s="539">
        <v>630</v>
      </c>
      <c r="E239" s="801">
        <v>535</v>
      </c>
      <c r="F239" s="801"/>
      <c r="G239" s="378" t="s">
        <v>64</v>
      </c>
      <c r="H239" s="379" t="s">
        <v>64</v>
      </c>
      <c r="I239" s="8"/>
      <c r="J239" s="9"/>
    </row>
    <row r="240" spans="1:10" x14ac:dyDescent="0.25">
      <c r="A240" s="711"/>
      <c r="B240" s="716" t="s">
        <v>15</v>
      </c>
      <c r="C240" s="333">
        <v>9191</v>
      </c>
      <c r="D240" s="537">
        <v>110</v>
      </c>
      <c r="E240" s="790">
        <v>94</v>
      </c>
      <c r="F240" s="790"/>
      <c r="G240" s="560">
        <v>1528.48</v>
      </c>
      <c r="H240" s="397">
        <f t="shared" ref="H240:H251" si="8">ROUND((G240-G240/100*$D$10),2)</f>
        <v>1528.48</v>
      </c>
      <c r="I240" s="8"/>
      <c r="J240" s="9"/>
    </row>
    <row r="241" spans="1:10" x14ac:dyDescent="0.25">
      <c r="A241" s="712"/>
      <c r="B241" s="717"/>
      <c r="C241" s="331">
        <v>9192</v>
      </c>
      <c r="D241" s="538">
        <v>133</v>
      </c>
      <c r="E241" s="782">
        <v>110</v>
      </c>
      <c r="F241" s="782"/>
      <c r="G241" s="332">
        <v>1708.08</v>
      </c>
      <c r="H241" s="398">
        <f t="shared" si="8"/>
        <v>1708.08</v>
      </c>
      <c r="I241" s="8"/>
      <c r="J241" s="9"/>
    </row>
    <row r="242" spans="1:10" x14ac:dyDescent="0.25">
      <c r="A242" s="712"/>
      <c r="B242" s="717"/>
      <c r="C242" s="331">
        <v>9193</v>
      </c>
      <c r="D242" s="538">
        <v>160</v>
      </c>
      <c r="E242" s="782">
        <v>136</v>
      </c>
      <c r="F242" s="782"/>
      <c r="G242" s="332">
        <v>2907.48</v>
      </c>
      <c r="H242" s="398">
        <f t="shared" si="8"/>
        <v>2907.48</v>
      </c>
      <c r="I242" s="8"/>
      <c r="J242" s="9"/>
    </row>
    <row r="243" spans="1:10" x14ac:dyDescent="0.25">
      <c r="A243" s="712"/>
      <c r="B243" s="717"/>
      <c r="C243" s="331">
        <v>9194</v>
      </c>
      <c r="D243" s="538">
        <v>190</v>
      </c>
      <c r="E243" s="782">
        <v>160</v>
      </c>
      <c r="F243" s="782"/>
      <c r="G243" s="332">
        <v>3018.28</v>
      </c>
      <c r="H243" s="398">
        <f t="shared" si="8"/>
        <v>3018.28</v>
      </c>
      <c r="I243" s="8"/>
      <c r="J243" s="9"/>
    </row>
    <row r="244" spans="1:10" x14ac:dyDescent="0.25">
      <c r="A244" s="712"/>
      <c r="B244" s="717"/>
      <c r="C244" s="331">
        <v>9195</v>
      </c>
      <c r="D244" s="538">
        <v>200</v>
      </c>
      <c r="E244" s="782">
        <v>171</v>
      </c>
      <c r="F244" s="782"/>
      <c r="G244" s="332">
        <v>5076.28</v>
      </c>
      <c r="H244" s="398">
        <f t="shared" si="8"/>
        <v>5076.28</v>
      </c>
      <c r="I244" s="8"/>
      <c r="J244" s="9"/>
    </row>
    <row r="245" spans="1:10" x14ac:dyDescent="0.25">
      <c r="A245" s="712"/>
      <c r="B245" s="717"/>
      <c r="C245" s="331">
        <v>9196</v>
      </c>
      <c r="D245" s="538">
        <v>230</v>
      </c>
      <c r="E245" s="782">
        <v>200</v>
      </c>
      <c r="F245" s="782"/>
      <c r="G245" s="332">
        <v>5728.88</v>
      </c>
      <c r="H245" s="398">
        <f t="shared" si="8"/>
        <v>5728.88</v>
      </c>
      <c r="I245" s="8"/>
      <c r="J245" s="9"/>
    </row>
    <row r="246" spans="1:10" x14ac:dyDescent="0.25">
      <c r="A246" s="712"/>
      <c r="B246" s="717"/>
      <c r="C246" s="331">
        <v>9197</v>
      </c>
      <c r="D246" s="538">
        <v>250</v>
      </c>
      <c r="E246" s="782">
        <v>216</v>
      </c>
      <c r="F246" s="782"/>
      <c r="G246" s="332">
        <v>8260.8799999999992</v>
      </c>
      <c r="H246" s="398">
        <f t="shared" si="8"/>
        <v>8260.8799999999992</v>
      </c>
      <c r="I246" s="8"/>
      <c r="J246" s="9"/>
    </row>
    <row r="247" spans="1:10" x14ac:dyDescent="0.25">
      <c r="A247" s="712"/>
      <c r="B247" s="717"/>
      <c r="C247" s="331">
        <v>9198</v>
      </c>
      <c r="D247" s="538">
        <v>290</v>
      </c>
      <c r="E247" s="782">
        <v>250</v>
      </c>
      <c r="F247" s="782"/>
      <c r="G247" s="332">
        <v>9928.08</v>
      </c>
      <c r="H247" s="398">
        <f t="shared" si="8"/>
        <v>9928.08</v>
      </c>
      <c r="I247" s="8"/>
      <c r="J247" s="9"/>
    </row>
    <row r="248" spans="1:10" x14ac:dyDescent="0.25">
      <c r="A248" s="712"/>
      <c r="B248" s="717"/>
      <c r="C248" s="331">
        <v>9199</v>
      </c>
      <c r="D248" s="538">
        <v>315</v>
      </c>
      <c r="E248" s="782">
        <v>271</v>
      </c>
      <c r="F248" s="782"/>
      <c r="G248" s="332">
        <v>17382.88</v>
      </c>
      <c r="H248" s="398">
        <f t="shared" si="8"/>
        <v>17382.88</v>
      </c>
      <c r="I248" s="8"/>
      <c r="J248" s="9"/>
    </row>
    <row r="249" spans="1:10" x14ac:dyDescent="0.25">
      <c r="A249" s="712"/>
      <c r="B249" s="717"/>
      <c r="C249" s="331">
        <v>9200</v>
      </c>
      <c r="D249" s="538">
        <v>340</v>
      </c>
      <c r="E249" s="782">
        <v>300</v>
      </c>
      <c r="F249" s="782"/>
      <c r="G249" s="332">
        <v>19508.080000000002</v>
      </c>
      <c r="H249" s="398">
        <f t="shared" si="8"/>
        <v>19508.080000000002</v>
      </c>
      <c r="I249" s="8"/>
      <c r="J249" s="9"/>
    </row>
    <row r="250" spans="1:10" x14ac:dyDescent="0.25">
      <c r="A250" s="712"/>
      <c r="B250" s="717"/>
      <c r="C250" s="331">
        <v>9202</v>
      </c>
      <c r="D250" s="538">
        <v>400</v>
      </c>
      <c r="E250" s="782">
        <v>343</v>
      </c>
      <c r="F250" s="782"/>
      <c r="G250" s="332">
        <v>40528.18</v>
      </c>
      <c r="H250" s="398">
        <f t="shared" si="8"/>
        <v>40528.18</v>
      </c>
      <c r="I250" s="8"/>
      <c r="J250" s="9"/>
    </row>
    <row r="251" spans="1:10" x14ac:dyDescent="0.25">
      <c r="A251" s="712"/>
      <c r="B251" s="717"/>
      <c r="C251" s="331">
        <v>9203</v>
      </c>
      <c r="D251" s="538">
        <v>460</v>
      </c>
      <c r="E251" s="782">
        <v>400</v>
      </c>
      <c r="F251" s="782"/>
      <c r="G251" s="332">
        <v>42678.879999999997</v>
      </c>
      <c r="H251" s="398">
        <f t="shared" si="8"/>
        <v>42678.879999999997</v>
      </c>
      <c r="I251" s="8"/>
      <c r="J251" s="9"/>
    </row>
    <row r="252" spans="1:10" x14ac:dyDescent="0.25">
      <c r="A252" s="712"/>
      <c r="B252" s="717"/>
      <c r="C252" s="349">
        <v>9204</v>
      </c>
      <c r="D252" s="538">
        <v>500</v>
      </c>
      <c r="E252" s="782">
        <v>427</v>
      </c>
      <c r="F252" s="782"/>
      <c r="G252" s="376" t="s">
        <v>64</v>
      </c>
      <c r="H252" s="377" t="s">
        <v>64</v>
      </c>
    </row>
    <row r="253" spans="1:10" ht="15.75" thickBot="1" x14ac:dyDescent="0.3">
      <c r="A253" s="1005"/>
      <c r="B253" s="1006"/>
      <c r="C253" s="352">
        <v>9205</v>
      </c>
      <c r="D253" s="539">
        <v>575</v>
      </c>
      <c r="E253" s="791">
        <v>500</v>
      </c>
      <c r="F253" s="791"/>
      <c r="G253" s="378" t="s">
        <v>64</v>
      </c>
      <c r="H253" s="379" t="s">
        <v>64</v>
      </c>
    </row>
  </sheetData>
  <sheetProtection password="CF7A" sheet="1" objects="1" scenarios="1" sort="0" autoFilter="0" pivotTables="0"/>
  <mergeCells count="288">
    <mergeCell ref="A1:D1"/>
    <mergeCell ref="A136:A152"/>
    <mergeCell ref="B136:B143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B144:B152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A120:A135"/>
    <mergeCell ref="B120:B135"/>
    <mergeCell ref="E120:F120"/>
    <mergeCell ref="E121:F121"/>
    <mergeCell ref="E122:F122"/>
    <mergeCell ref="E123:F123"/>
    <mergeCell ref="E124:F124"/>
    <mergeCell ref="E125:F125"/>
    <mergeCell ref="E126:F126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27:F127"/>
    <mergeCell ref="A100:A119"/>
    <mergeCell ref="B100:B11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A88:A99"/>
    <mergeCell ref="B88:B99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A76:A87"/>
    <mergeCell ref="B76:B87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A64:A75"/>
    <mergeCell ref="B64:B75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A52:A63"/>
    <mergeCell ref="B52:B63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A40:A51"/>
    <mergeCell ref="B40:B51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A28:A39"/>
    <mergeCell ref="B28:B39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A15:H15"/>
    <mergeCell ref="A16:A27"/>
    <mergeCell ref="B16:B27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182:F182"/>
    <mergeCell ref="E173:F173"/>
    <mergeCell ref="E174:F174"/>
    <mergeCell ref="E175:F175"/>
    <mergeCell ref="E176:F176"/>
    <mergeCell ref="E177:F177"/>
    <mergeCell ref="E178:F178"/>
    <mergeCell ref="E179:F179"/>
    <mergeCell ref="E181:F181"/>
    <mergeCell ref="E168:F168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A211:A224"/>
    <mergeCell ref="E243:F243"/>
    <mergeCell ref="E244:F244"/>
    <mergeCell ref="E228:F228"/>
    <mergeCell ref="E229:F229"/>
    <mergeCell ref="E230:F230"/>
    <mergeCell ref="E231:F231"/>
    <mergeCell ref="E232:F232"/>
    <mergeCell ref="E233:F233"/>
    <mergeCell ref="E237:F237"/>
    <mergeCell ref="E238:F238"/>
    <mergeCell ref="E239:F239"/>
    <mergeCell ref="E234:F234"/>
    <mergeCell ref="E235:F235"/>
    <mergeCell ref="E236:F236"/>
    <mergeCell ref="E241:F241"/>
    <mergeCell ref="E242:F242"/>
    <mergeCell ref="A225:A239"/>
    <mergeCell ref="B225:B239"/>
    <mergeCell ref="A240:A253"/>
    <mergeCell ref="B240:B253"/>
    <mergeCell ref="E252:F252"/>
    <mergeCell ref="E253:F253"/>
    <mergeCell ref="E251:F251"/>
    <mergeCell ref="E245:F245"/>
    <mergeCell ref="E246:F246"/>
    <mergeCell ref="E247:F247"/>
    <mergeCell ref="E248:F248"/>
    <mergeCell ref="E249:F249"/>
    <mergeCell ref="E250:F250"/>
    <mergeCell ref="E204:F204"/>
    <mergeCell ref="E205:F205"/>
    <mergeCell ref="E208:F208"/>
    <mergeCell ref="E225:F225"/>
    <mergeCell ref="E226:F226"/>
    <mergeCell ref="E227:F227"/>
    <mergeCell ref="E240:F240"/>
    <mergeCell ref="A183:A196"/>
    <mergeCell ref="B183:B196"/>
    <mergeCell ref="E183:F183"/>
    <mergeCell ref="E184:F184"/>
    <mergeCell ref="E185:F185"/>
    <mergeCell ref="E186:F186"/>
    <mergeCell ref="E206:F206"/>
    <mergeCell ref="E207:F207"/>
    <mergeCell ref="E188:F188"/>
    <mergeCell ref="E189:F189"/>
    <mergeCell ref="E194:F194"/>
    <mergeCell ref="E197:F197"/>
    <mergeCell ref="E198:F198"/>
    <mergeCell ref="E199:F199"/>
    <mergeCell ref="E200:F200"/>
    <mergeCell ref="E201:F201"/>
    <mergeCell ref="E195:F195"/>
    <mergeCell ref="E196:F196"/>
    <mergeCell ref="E202:F202"/>
    <mergeCell ref="E203:F203"/>
    <mergeCell ref="E187:F187"/>
    <mergeCell ref="E190:F190"/>
    <mergeCell ref="E191:F191"/>
    <mergeCell ref="A197:A210"/>
    <mergeCell ref="A169:A182"/>
    <mergeCell ref="A153:H153"/>
    <mergeCell ref="A154:A168"/>
    <mergeCell ref="B154:B168"/>
    <mergeCell ref="E154:F154"/>
    <mergeCell ref="B2:H2"/>
    <mergeCell ref="D3:F3"/>
    <mergeCell ref="B7:H7"/>
    <mergeCell ref="A9:B10"/>
    <mergeCell ref="E9:F9"/>
    <mergeCell ref="E10:F10"/>
    <mergeCell ref="B12:B14"/>
    <mergeCell ref="H12:H14"/>
    <mergeCell ref="A12:A14"/>
    <mergeCell ref="C12:C14"/>
    <mergeCell ref="D12:D14"/>
    <mergeCell ref="E12:F14"/>
    <mergeCell ref="G12:G14"/>
    <mergeCell ref="E180:F180"/>
    <mergeCell ref="E172:F172"/>
    <mergeCell ref="E155:F155"/>
    <mergeCell ref="E165:F165"/>
    <mergeCell ref="E166:F166"/>
    <mergeCell ref="E167:F167"/>
    <mergeCell ref="B197:B210"/>
    <mergeCell ref="E209:F209"/>
    <mergeCell ref="B169:B182"/>
    <mergeCell ref="E169:F169"/>
    <mergeCell ref="E170:F170"/>
    <mergeCell ref="B211:B224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171:F171"/>
    <mergeCell ref="E210:F210"/>
    <mergeCell ref="E193:F193"/>
    <mergeCell ref="E192:F192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68" formula="1"/>
  </ignoredError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L6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12" s="24" customFormat="1" ht="18.95" customHeight="1" x14ac:dyDescent="0.25">
      <c r="A1" s="620" t="str">
        <f>'Фитинги для труб из ПЭ_ПП'!A1:D1</f>
        <v xml:space="preserve">  Прайс-лист на продукцию. Системы наружной канализации</v>
      </c>
      <c r="B1" s="621"/>
      <c r="C1" s="621"/>
      <c r="D1" s="621"/>
      <c r="E1" s="621"/>
      <c r="F1" s="73"/>
      <c r="G1" s="74">
        <f>Содержание!G1</f>
        <v>44713</v>
      </c>
      <c r="H1" s="327"/>
    </row>
    <row r="2" spans="1:12" s="24" customFormat="1" ht="26.1" customHeight="1" x14ac:dyDescent="0.2">
      <c r="A2" s="25"/>
      <c r="B2" s="622"/>
      <c r="C2" s="622"/>
      <c r="D2" s="622"/>
      <c r="E2" s="622"/>
      <c r="F2" s="622"/>
      <c r="G2" s="623"/>
      <c r="H2" s="328" t="s">
        <v>0</v>
      </c>
    </row>
    <row r="3" spans="1:12" s="24" customFormat="1" ht="45" customHeight="1" x14ac:dyDescent="0.3">
      <c r="A3" s="25"/>
      <c r="B3" s="27"/>
      <c r="C3" s="27"/>
      <c r="D3" s="624" t="s">
        <v>78</v>
      </c>
      <c r="E3" s="624"/>
      <c r="F3" s="28"/>
      <c r="G3" s="29"/>
      <c r="H3" s="327"/>
    </row>
    <row r="4" spans="1:12" s="24" customFormat="1" ht="24.95" customHeight="1" x14ac:dyDescent="0.25">
      <c r="A4" s="25"/>
      <c r="B4" s="27"/>
      <c r="C4" s="30"/>
      <c r="D4" s="31"/>
      <c r="E4" s="28"/>
      <c r="F4" s="28"/>
      <c r="G4" s="29"/>
      <c r="H4" s="328" t="s">
        <v>46</v>
      </c>
    </row>
    <row r="5" spans="1:12" s="24" customFormat="1" ht="26.1" customHeight="1" x14ac:dyDescent="0.25">
      <c r="A5" s="25"/>
      <c r="B5" s="27"/>
      <c r="C5" s="32"/>
      <c r="D5" s="33" t="s">
        <v>79</v>
      </c>
      <c r="E5" s="28"/>
      <c r="F5" s="110" t="s">
        <v>83</v>
      </c>
      <c r="G5" s="110" t="s">
        <v>80</v>
      </c>
    </row>
    <row r="6" spans="1:12" s="24" customFormat="1" ht="21" customHeight="1" x14ac:dyDescent="0.25">
      <c r="A6" s="25"/>
      <c r="B6" s="625"/>
      <c r="C6" s="625"/>
      <c r="D6" s="188" t="s">
        <v>81</v>
      </c>
      <c r="E6" s="28"/>
      <c r="F6" s="28"/>
      <c r="G6" s="29"/>
    </row>
    <row r="7" spans="1:12" s="24" customFormat="1" ht="20.100000000000001" customHeight="1" x14ac:dyDescent="0.25">
      <c r="A7" s="34"/>
      <c r="B7" s="626"/>
      <c r="C7" s="626"/>
      <c r="D7" s="626"/>
      <c r="E7" s="627"/>
      <c r="F7" s="627"/>
      <c r="G7" s="628"/>
    </row>
    <row r="8" spans="1:12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12" s="40" customFormat="1" ht="26.1" customHeight="1" x14ac:dyDescent="0.25">
      <c r="A9" s="770" t="s">
        <v>82</v>
      </c>
      <c r="B9" s="771"/>
      <c r="C9" s="771"/>
      <c r="D9" s="52" t="s">
        <v>84</v>
      </c>
      <c r="E9" s="51" t="s">
        <v>85</v>
      </c>
      <c r="F9" s="39"/>
      <c r="G9" s="39"/>
    </row>
    <row r="10" spans="1:12" s="40" customFormat="1" ht="26.1" customHeight="1" thickBot="1" x14ac:dyDescent="0.3">
      <c r="A10" s="772"/>
      <c r="B10" s="773"/>
      <c r="C10" s="773"/>
      <c r="D10" s="293">
        <v>0</v>
      </c>
      <c r="E10" s="294">
        <v>0</v>
      </c>
      <c r="F10" s="39"/>
      <c r="G10" s="39"/>
    </row>
    <row r="11" spans="1:12" s="40" customFormat="1" ht="9" customHeight="1" thickBot="1" x14ac:dyDescent="0.3">
      <c r="A11" s="37"/>
      <c r="B11" s="38"/>
      <c r="C11" s="38"/>
      <c r="D11" s="38"/>
      <c r="E11" s="39"/>
      <c r="F11" s="39"/>
      <c r="G11" s="39"/>
    </row>
    <row r="12" spans="1:12" ht="15" customHeight="1" x14ac:dyDescent="0.25">
      <c r="A12" s="739" t="s">
        <v>90</v>
      </c>
      <c r="B12" s="713" t="s">
        <v>91</v>
      </c>
      <c r="C12" s="713" t="s">
        <v>93</v>
      </c>
      <c r="D12" s="672" t="s">
        <v>1</v>
      </c>
      <c r="E12" s="672" t="s">
        <v>2</v>
      </c>
      <c r="F12" s="672" t="s">
        <v>391</v>
      </c>
      <c r="G12" s="700" t="s">
        <v>393</v>
      </c>
      <c r="I12" s="15"/>
    </row>
    <row r="13" spans="1:12" ht="15" customHeight="1" x14ac:dyDescent="0.25">
      <c r="A13" s="740"/>
      <c r="B13" s="714"/>
      <c r="C13" s="745"/>
      <c r="D13" s="673"/>
      <c r="E13" s="673"/>
      <c r="F13" s="673"/>
      <c r="G13" s="701"/>
      <c r="I13" s="16"/>
    </row>
    <row r="14" spans="1:12" ht="15" customHeight="1" thickBot="1" x14ac:dyDescent="0.3">
      <c r="A14" s="741"/>
      <c r="B14" s="715"/>
      <c r="C14" s="746"/>
      <c r="D14" s="674"/>
      <c r="E14" s="674"/>
      <c r="F14" s="674"/>
      <c r="G14" s="702"/>
      <c r="I14" s="17"/>
    </row>
    <row r="15" spans="1:12" ht="17.100000000000001" customHeight="1" thickBot="1" x14ac:dyDescent="0.3">
      <c r="A15" s="1039" t="s">
        <v>21</v>
      </c>
      <c r="B15" s="1040"/>
      <c r="C15" s="1040"/>
      <c r="D15" s="1040"/>
      <c r="E15" s="1040"/>
      <c r="F15" s="1040"/>
      <c r="G15" s="1041"/>
      <c r="I15" s="17"/>
    </row>
    <row r="16" spans="1:12" ht="26.25" customHeight="1" x14ac:dyDescent="0.25">
      <c r="A16" s="1029" t="s">
        <v>102</v>
      </c>
      <c r="B16" s="1037" t="s">
        <v>233</v>
      </c>
      <c r="C16" s="77">
        <v>5341</v>
      </c>
      <c r="D16" s="85">
        <v>1110</v>
      </c>
      <c r="E16" s="85">
        <v>1000</v>
      </c>
      <c r="F16" s="568">
        <v>24419.68</v>
      </c>
      <c r="G16" s="194">
        <f>ROUND((F16-F16/100*$D$10),2)</f>
        <v>24419.68</v>
      </c>
      <c r="H16" s="21"/>
      <c r="L16" s="18"/>
    </row>
    <row r="17" spans="1:12" ht="26.25" customHeight="1" x14ac:dyDescent="0.25">
      <c r="A17" s="1030"/>
      <c r="B17" s="1038"/>
      <c r="C17" s="44">
        <v>5342</v>
      </c>
      <c r="D17" s="46">
        <v>1325</v>
      </c>
      <c r="E17" s="46">
        <v>1200</v>
      </c>
      <c r="F17" s="45">
        <v>32158.98</v>
      </c>
      <c r="G17" s="195">
        <f t="shared" ref="G17:G33" si="0">ROUND((F17-F17/100*$D$10),2)</f>
        <v>32158.98</v>
      </c>
      <c r="L17" s="18"/>
    </row>
    <row r="18" spans="1:12" ht="19.5" customHeight="1" x14ac:dyDescent="0.25">
      <c r="A18" s="1030"/>
      <c r="B18" s="1038" t="s">
        <v>234</v>
      </c>
      <c r="C18" s="44">
        <v>5343</v>
      </c>
      <c r="D18" s="46">
        <v>1525</v>
      </c>
      <c r="E18" s="46">
        <v>1400</v>
      </c>
      <c r="F18" s="45">
        <v>33177.18</v>
      </c>
      <c r="G18" s="195">
        <f t="shared" si="0"/>
        <v>33177.18</v>
      </c>
      <c r="L18" s="18"/>
    </row>
    <row r="19" spans="1:12" ht="19.5" customHeight="1" x14ac:dyDescent="0.25">
      <c r="A19" s="1030"/>
      <c r="B19" s="1038"/>
      <c r="C19" s="44">
        <v>5344</v>
      </c>
      <c r="D19" s="46">
        <v>1640</v>
      </c>
      <c r="E19" s="46">
        <v>1500</v>
      </c>
      <c r="F19" s="45">
        <v>38998.879999999997</v>
      </c>
      <c r="G19" s="195">
        <f t="shared" si="0"/>
        <v>38998.879999999997</v>
      </c>
      <c r="J19" s="18"/>
      <c r="L19" s="18"/>
    </row>
    <row r="20" spans="1:12" ht="19.5" customHeight="1" x14ac:dyDescent="0.25">
      <c r="A20" s="1030"/>
      <c r="B20" s="1038"/>
      <c r="C20" s="44">
        <v>5345</v>
      </c>
      <c r="D20" s="46">
        <v>1740</v>
      </c>
      <c r="E20" s="46">
        <v>1600</v>
      </c>
      <c r="F20" s="45">
        <v>42138.58</v>
      </c>
      <c r="G20" s="195">
        <f t="shared" si="0"/>
        <v>42138.58</v>
      </c>
      <c r="L20" s="18"/>
    </row>
    <row r="21" spans="1:12" ht="19.5" customHeight="1" x14ac:dyDescent="0.25">
      <c r="A21" s="1030"/>
      <c r="B21" s="1038"/>
      <c r="C21" s="44">
        <v>5346</v>
      </c>
      <c r="D21" s="46">
        <v>1960</v>
      </c>
      <c r="E21" s="46">
        <v>1800</v>
      </c>
      <c r="F21" s="45">
        <v>59188.88</v>
      </c>
      <c r="G21" s="195">
        <f t="shared" si="0"/>
        <v>59188.88</v>
      </c>
      <c r="L21" s="18"/>
    </row>
    <row r="22" spans="1:12" ht="19.5" customHeight="1" x14ac:dyDescent="0.25">
      <c r="A22" s="1030"/>
      <c r="B22" s="1038"/>
      <c r="C22" s="44">
        <v>5347</v>
      </c>
      <c r="D22" s="46">
        <v>2185</v>
      </c>
      <c r="E22" s="46">
        <v>2000</v>
      </c>
      <c r="F22" s="45">
        <v>71216.78</v>
      </c>
      <c r="G22" s="195">
        <f t="shared" si="0"/>
        <v>71216.78</v>
      </c>
      <c r="L22" s="18"/>
    </row>
    <row r="23" spans="1:12" ht="19.5" customHeight="1" x14ac:dyDescent="0.25">
      <c r="A23" s="1030"/>
      <c r="B23" s="1038"/>
      <c r="C23" s="44">
        <v>5347</v>
      </c>
      <c r="D23" s="46">
        <v>2385</v>
      </c>
      <c r="E23" s="46">
        <v>2200</v>
      </c>
      <c r="F23" s="45">
        <v>83141.58</v>
      </c>
      <c r="G23" s="195">
        <f t="shared" si="0"/>
        <v>83141.58</v>
      </c>
      <c r="L23" s="18"/>
    </row>
    <row r="24" spans="1:12" ht="19.5" customHeight="1" x14ac:dyDescent="0.25">
      <c r="A24" s="1030"/>
      <c r="B24" s="1038"/>
      <c r="C24" s="44">
        <v>5349</v>
      </c>
      <c r="D24" s="46">
        <v>2585</v>
      </c>
      <c r="E24" s="46">
        <v>2400</v>
      </c>
      <c r="F24" s="45">
        <v>90656.88</v>
      </c>
      <c r="G24" s="195">
        <f t="shared" si="0"/>
        <v>90656.88</v>
      </c>
      <c r="L24" s="18"/>
    </row>
    <row r="25" spans="1:12" ht="19.5" customHeight="1" x14ac:dyDescent="0.25">
      <c r="A25" s="1030"/>
      <c r="B25" s="1038" t="s">
        <v>235</v>
      </c>
      <c r="C25" s="44">
        <v>5161</v>
      </c>
      <c r="D25" s="46">
        <v>1110</v>
      </c>
      <c r="E25" s="46">
        <v>1000</v>
      </c>
      <c r="F25" s="48">
        <v>28234.58</v>
      </c>
      <c r="G25" s="195">
        <f t="shared" si="0"/>
        <v>28234.58</v>
      </c>
      <c r="L25" s="18"/>
    </row>
    <row r="26" spans="1:12" ht="19.5" customHeight="1" x14ac:dyDescent="0.25">
      <c r="A26" s="1030"/>
      <c r="B26" s="1038"/>
      <c r="C26" s="44">
        <v>5162</v>
      </c>
      <c r="D26" s="46">
        <v>1325</v>
      </c>
      <c r="E26" s="46">
        <v>1200</v>
      </c>
      <c r="F26" s="48">
        <v>35749.480000000003</v>
      </c>
      <c r="G26" s="195">
        <f t="shared" si="0"/>
        <v>35749.480000000003</v>
      </c>
      <c r="L26" s="18"/>
    </row>
    <row r="27" spans="1:12" ht="19.5" customHeight="1" x14ac:dyDescent="0.25">
      <c r="A27" s="1030"/>
      <c r="B27" s="1038"/>
      <c r="C27" s="44">
        <v>5163</v>
      </c>
      <c r="D27" s="46">
        <v>1525</v>
      </c>
      <c r="E27" s="46">
        <v>1400</v>
      </c>
      <c r="F27" s="48">
        <v>38989.68</v>
      </c>
      <c r="G27" s="195">
        <f t="shared" si="0"/>
        <v>38989.68</v>
      </c>
      <c r="L27" s="18"/>
    </row>
    <row r="28" spans="1:12" ht="19.5" customHeight="1" x14ac:dyDescent="0.25">
      <c r="A28" s="1030"/>
      <c r="B28" s="1038"/>
      <c r="C28" s="44">
        <v>5164</v>
      </c>
      <c r="D28" s="46">
        <v>1640</v>
      </c>
      <c r="E28" s="46">
        <v>1500</v>
      </c>
      <c r="F28" s="48">
        <v>45088.28</v>
      </c>
      <c r="G28" s="195">
        <f t="shared" si="0"/>
        <v>45088.28</v>
      </c>
      <c r="L28" s="18"/>
    </row>
    <row r="29" spans="1:12" ht="19.5" customHeight="1" x14ac:dyDescent="0.25">
      <c r="A29" s="1030"/>
      <c r="B29" s="1038"/>
      <c r="C29" s="44">
        <v>5165</v>
      </c>
      <c r="D29" s="46">
        <v>1740</v>
      </c>
      <c r="E29" s="46">
        <v>1600</v>
      </c>
      <c r="F29" s="48">
        <v>51718.38</v>
      </c>
      <c r="G29" s="195">
        <f t="shared" si="0"/>
        <v>51718.38</v>
      </c>
      <c r="H29" s="11"/>
      <c r="I29" s="11"/>
      <c r="L29" s="18"/>
    </row>
    <row r="30" spans="1:12" ht="19.5" customHeight="1" x14ac:dyDescent="0.25">
      <c r="A30" s="1030"/>
      <c r="B30" s="1038"/>
      <c r="C30" s="44">
        <v>5166</v>
      </c>
      <c r="D30" s="46">
        <v>1960</v>
      </c>
      <c r="E30" s="46">
        <v>1800</v>
      </c>
      <c r="F30" s="48">
        <v>67455.88</v>
      </c>
      <c r="G30" s="195">
        <f t="shared" si="0"/>
        <v>67455.88</v>
      </c>
      <c r="H30" s="11"/>
      <c r="I30" s="11"/>
      <c r="L30" s="18"/>
    </row>
    <row r="31" spans="1:12" ht="19.5" customHeight="1" x14ac:dyDescent="0.25">
      <c r="A31" s="1030"/>
      <c r="B31" s="1038"/>
      <c r="C31" s="44">
        <v>5167</v>
      </c>
      <c r="D31" s="46">
        <v>2185</v>
      </c>
      <c r="E31" s="46">
        <v>2000</v>
      </c>
      <c r="F31" s="48">
        <v>79171.88</v>
      </c>
      <c r="G31" s="195">
        <f t="shared" si="0"/>
        <v>79171.88</v>
      </c>
      <c r="H31" s="11"/>
      <c r="I31" s="11"/>
      <c r="L31" s="18"/>
    </row>
    <row r="32" spans="1:12" ht="19.5" customHeight="1" x14ac:dyDescent="0.25">
      <c r="A32" s="1030"/>
      <c r="B32" s="1038"/>
      <c r="C32" s="44">
        <v>5168</v>
      </c>
      <c r="D32" s="46">
        <v>2385</v>
      </c>
      <c r="E32" s="46">
        <v>2200</v>
      </c>
      <c r="F32" s="48">
        <v>98848.28</v>
      </c>
      <c r="G32" s="195">
        <f t="shared" si="0"/>
        <v>98848.28</v>
      </c>
      <c r="H32" s="11"/>
      <c r="I32" s="11"/>
      <c r="L32" s="18"/>
    </row>
    <row r="33" spans="1:12" ht="19.5" customHeight="1" x14ac:dyDescent="0.25">
      <c r="A33" s="1030"/>
      <c r="B33" s="1038"/>
      <c r="C33" s="44">
        <v>5169</v>
      </c>
      <c r="D33" s="46">
        <v>2585</v>
      </c>
      <c r="E33" s="46">
        <v>2400</v>
      </c>
      <c r="F33" s="48">
        <v>101888.88</v>
      </c>
      <c r="G33" s="195">
        <f t="shared" si="0"/>
        <v>101888.88</v>
      </c>
      <c r="H33" s="11"/>
      <c r="I33" s="11"/>
      <c r="L33" s="18"/>
    </row>
    <row r="34" spans="1:12" ht="17.100000000000001" customHeight="1" thickBot="1" x14ac:dyDescent="0.3">
      <c r="A34" s="1026" t="s">
        <v>20</v>
      </c>
      <c r="B34" s="1027"/>
      <c r="C34" s="1027"/>
      <c r="D34" s="1027"/>
      <c r="E34" s="1027"/>
      <c r="F34" s="1027"/>
      <c r="G34" s="1028"/>
      <c r="H34" s="11"/>
      <c r="I34" s="11"/>
    </row>
    <row r="35" spans="1:12" x14ac:dyDescent="0.25">
      <c r="A35" s="1034"/>
      <c r="B35" s="1031" t="s">
        <v>103</v>
      </c>
      <c r="C35" s="84">
        <v>5171</v>
      </c>
      <c r="D35" s="1017" t="s">
        <v>49</v>
      </c>
      <c r="E35" s="1017"/>
      <c r="F35" s="97">
        <v>3154.68</v>
      </c>
      <c r="G35" s="196">
        <f>ROUND((F35-F35/100*$E$10),2)</f>
        <v>3154.68</v>
      </c>
      <c r="I35" s="11"/>
    </row>
    <row r="36" spans="1:12" x14ac:dyDescent="0.25">
      <c r="A36" s="1035"/>
      <c r="B36" s="1032"/>
      <c r="C36" s="86">
        <v>5172</v>
      </c>
      <c r="D36" s="1015" t="s">
        <v>50</v>
      </c>
      <c r="E36" s="1015"/>
      <c r="F36" s="99">
        <v>4227.28</v>
      </c>
      <c r="G36" s="195">
        <f t="shared" ref="G36:G64" si="1">ROUND((F36-F36/100*$E$10),2)</f>
        <v>4227.28</v>
      </c>
      <c r="I36" s="11"/>
    </row>
    <row r="37" spans="1:12" x14ac:dyDescent="0.25">
      <c r="A37" s="1035"/>
      <c r="B37" s="1032"/>
      <c r="C37" s="86">
        <v>5173</v>
      </c>
      <c r="D37" s="1015" t="s">
        <v>51</v>
      </c>
      <c r="E37" s="1016"/>
      <c r="F37" s="99">
        <v>4984.4799999999996</v>
      </c>
      <c r="G37" s="195">
        <f t="shared" si="1"/>
        <v>4984.4799999999996</v>
      </c>
      <c r="I37" s="11"/>
    </row>
    <row r="38" spans="1:12" x14ac:dyDescent="0.25">
      <c r="A38" s="1035"/>
      <c r="B38" s="1032"/>
      <c r="C38" s="86">
        <v>5174</v>
      </c>
      <c r="D38" s="1015" t="s">
        <v>52</v>
      </c>
      <c r="E38" s="1016"/>
      <c r="F38" s="99">
        <v>5252.58</v>
      </c>
      <c r="G38" s="195">
        <f t="shared" si="1"/>
        <v>5252.58</v>
      </c>
      <c r="H38" s="11"/>
      <c r="I38" s="11"/>
    </row>
    <row r="39" spans="1:12" x14ac:dyDescent="0.25">
      <c r="A39" s="1035"/>
      <c r="B39" s="1032"/>
      <c r="C39" s="86">
        <v>5175</v>
      </c>
      <c r="D39" s="1015" t="s">
        <v>53</v>
      </c>
      <c r="E39" s="1016"/>
      <c r="F39" s="99">
        <v>5583.78</v>
      </c>
      <c r="G39" s="195">
        <f t="shared" si="1"/>
        <v>5583.78</v>
      </c>
      <c r="H39" s="11"/>
      <c r="I39" s="11"/>
    </row>
    <row r="40" spans="1:12" x14ac:dyDescent="0.25">
      <c r="A40" s="1035"/>
      <c r="B40" s="1032"/>
      <c r="C40" s="86">
        <v>5176</v>
      </c>
      <c r="D40" s="1015" t="s">
        <v>54</v>
      </c>
      <c r="E40" s="1016"/>
      <c r="F40" s="99">
        <v>6262.08</v>
      </c>
      <c r="G40" s="195">
        <f t="shared" si="1"/>
        <v>6262.08</v>
      </c>
      <c r="H40" s="11"/>
      <c r="I40" s="11"/>
    </row>
    <row r="41" spans="1:12" x14ac:dyDescent="0.25">
      <c r="A41" s="1035"/>
      <c r="B41" s="1032"/>
      <c r="C41" s="86">
        <v>5177</v>
      </c>
      <c r="D41" s="1015" t="s">
        <v>55</v>
      </c>
      <c r="E41" s="1016"/>
      <c r="F41" s="99">
        <v>6940.28</v>
      </c>
      <c r="G41" s="195">
        <f t="shared" si="1"/>
        <v>6940.28</v>
      </c>
      <c r="H41" s="11"/>
      <c r="I41" s="11"/>
    </row>
    <row r="42" spans="1:12" x14ac:dyDescent="0.25">
      <c r="A42" s="1035"/>
      <c r="B42" s="1032"/>
      <c r="C42" s="86">
        <v>5178</v>
      </c>
      <c r="D42" s="1015" t="s">
        <v>56</v>
      </c>
      <c r="E42" s="1016"/>
      <c r="F42" s="99">
        <v>7571.28</v>
      </c>
      <c r="G42" s="195">
        <f t="shared" si="1"/>
        <v>7571.28</v>
      </c>
    </row>
    <row r="43" spans="1:12" ht="15.75" thickBot="1" x14ac:dyDescent="0.3">
      <c r="A43" s="1036"/>
      <c r="B43" s="1033"/>
      <c r="C43" s="87">
        <v>5179</v>
      </c>
      <c r="D43" s="1018" t="s">
        <v>57</v>
      </c>
      <c r="E43" s="1019"/>
      <c r="F43" s="100">
        <v>8044.48</v>
      </c>
      <c r="G43" s="197">
        <f t="shared" si="1"/>
        <v>8044.48</v>
      </c>
    </row>
    <row r="44" spans="1:12" x14ac:dyDescent="0.25">
      <c r="A44" s="1034"/>
      <c r="B44" s="1031" t="s">
        <v>104</v>
      </c>
      <c r="C44" s="84">
        <v>5181</v>
      </c>
      <c r="D44" s="1017" t="s">
        <v>49</v>
      </c>
      <c r="E44" s="1017"/>
      <c r="F44" s="97">
        <v>8846.8799999999992</v>
      </c>
      <c r="G44" s="196">
        <f t="shared" si="1"/>
        <v>8846.8799999999992</v>
      </c>
      <c r="I44" s="9"/>
    </row>
    <row r="45" spans="1:12" x14ac:dyDescent="0.25">
      <c r="A45" s="1035"/>
      <c r="B45" s="1032"/>
      <c r="C45" s="86">
        <v>5182</v>
      </c>
      <c r="D45" s="1015" t="s">
        <v>50</v>
      </c>
      <c r="E45" s="1015"/>
      <c r="F45" s="99">
        <v>12385.58</v>
      </c>
      <c r="G45" s="195">
        <f t="shared" si="1"/>
        <v>12385.58</v>
      </c>
      <c r="I45" s="9"/>
    </row>
    <row r="46" spans="1:12" x14ac:dyDescent="0.25">
      <c r="A46" s="1035"/>
      <c r="B46" s="1032"/>
      <c r="C46" s="86">
        <v>5183</v>
      </c>
      <c r="D46" s="1015" t="s">
        <v>51</v>
      </c>
      <c r="E46" s="1016"/>
      <c r="F46" s="99">
        <v>13565.18</v>
      </c>
      <c r="G46" s="195">
        <f t="shared" si="1"/>
        <v>13565.18</v>
      </c>
      <c r="I46" s="9"/>
    </row>
    <row r="47" spans="1:12" x14ac:dyDescent="0.25">
      <c r="A47" s="1035"/>
      <c r="B47" s="1032"/>
      <c r="C47" s="86">
        <v>5184</v>
      </c>
      <c r="D47" s="1015" t="s">
        <v>52</v>
      </c>
      <c r="E47" s="1016"/>
      <c r="F47" s="99">
        <v>14154.98</v>
      </c>
      <c r="G47" s="195">
        <f t="shared" si="1"/>
        <v>14154.98</v>
      </c>
      <c r="I47" s="9"/>
    </row>
    <row r="48" spans="1:12" x14ac:dyDescent="0.25">
      <c r="A48" s="1035"/>
      <c r="B48" s="1032"/>
      <c r="C48" s="86">
        <v>5185</v>
      </c>
      <c r="D48" s="1015" t="s">
        <v>53</v>
      </c>
      <c r="E48" s="1016"/>
      <c r="F48" s="99">
        <v>15334.48</v>
      </c>
      <c r="G48" s="195">
        <f t="shared" si="1"/>
        <v>15334.48</v>
      </c>
      <c r="I48" s="9"/>
    </row>
    <row r="49" spans="1:9" x14ac:dyDescent="0.25">
      <c r="A49" s="1035"/>
      <c r="B49" s="1032"/>
      <c r="C49" s="86">
        <v>5186</v>
      </c>
      <c r="D49" s="1015" t="s">
        <v>54</v>
      </c>
      <c r="E49" s="1016"/>
      <c r="F49" s="99">
        <v>15924.28</v>
      </c>
      <c r="G49" s="195">
        <f t="shared" si="1"/>
        <v>15924.28</v>
      </c>
      <c r="I49" s="9"/>
    </row>
    <row r="50" spans="1:9" x14ac:dyDescent="0.25">
      <c r="A50" s="1035"/>
      <c r="B50" s="1032"/>
      <c r="C50" s="86">
        <v>5187</v>
      </c>
      <c r="D50" s="1015" t="s">
        <v>55</v>
      </c>
      <c r="E50" s="1016"/>
      <c r="F50" s="99">
        <v>18283.48</v>
      </c>
      <c r="G50" s="195">
        <f t="shared" si="1"/>
        <v>18283.48</v>
      </c>
      <c r="I50" s="9"/>
    </row>
    <row r="51" spans="1:9" x14ac:dyDescent="0.25">
      <c r="A51" s="1035"/>
      <c r="B51" s="1032"/>
      <c r="C51" s="86">
        <v>5188</v>
      </c>
      <c r="D51" s="1015" t="s">
        <v>56</v>
      </c>
      <c r="E51" s="1016"/>
      <c r="F51" s="99">
        <v>19463.080000000002</v>
      </c>
      <c r="G51" s="195">
        <f t="shared" si="1"/>
        <v>19463.080000000002</v>
      </c>
      <c r="I51" s="9"/>
    </row>
    <row r="52" spans="1:9" ht="15.75" thickBot="1" x14ac:dyDescent="0.3">
      <c r="A52" s="1036"/>
      <c r="B52" s="1033"/>
      <c r="C52" s="87">
        <v>5189</v>
      </c>
      <c r="D52" s="1018" t="s">
        <v>57</v>
      </c>
      <c r="E52" s="1019"/>
      <c r="F52" s="100">
        <v>20587.38</v>
      </c>
      <c r="G52" s="197">
        <f t="shared" si="1"/>
        <v>20587.38</v>
      </c>
    </row>
    <row r="53" spans="1:9" x14ac:dyDescent="0.25">
      <c r="A53" s="1034"/>
      <c r="B53" s="1031" t="s">
        <v>105</v>
      </c>
      <c r="C53" s="84">
        <v>5191</v>
      </c>
      <c r="D53" s="1017" t="s">
        <v>49</v>
      </c>
      <c r="E53" s="1017"/>
      <c r="F53" s="97">
        <v>9000.98</v>
      </c>
      <c r="G53" s="196">
        <f t="shared" si="1"/>
        <v>9000.98</v>
      </c>
    </row>
    <row r="54" spans="1:9" x14ac:dyDescent="0.25">
      <c r="A54" s="1035"/>
      <c r="B54" s="1032"/>
      <c r="C54" s="86">
        <v>5192</v>
      </c>
      <c r="D54" s="1015" t="s">
        <v>50</v>
      </c>
      <c r="E54" s="1015"/>
      <c r="F54" s="99">
        <v>10719.18</v>
      </c>
      <c r="G54" s="195">
        <f t="shared" si="1"/>
        <v>10719.18</v>
      </c>
    </row>
    <row r="55" spans="1:9" x14ac:dyDescent="0.25">
      <c r="A55" s="1035"/>
      <c r="B55" s="1032"/>
      <c r="C55" s="86">
        <v>5193</v>
      </c>
      <c r="D55" s="1015" t="s">
        <v>51</v>
      </c>
      <c r="E55" s="1016"/>
      <c r="F55" s="99">
        <v>12440.48</v>
      </c>
      <c r="G55" s="195">
        <f t="shared" si="1"/>
        <v>12440.48</v>
      </c>
    </row>
    <row r="56" spans="1:9" x14ac:dyDescent="0.25">
      <c r="A56" s="1035"/>
      <c r="B56" s="1032"/>
      <c r="C56" s="86">
        <v>5194</v>
      </c>
      <c r="D56" s="1015" t="s">
        <v>52</v>
      </c>
      <c r="E56" s="1016"/>
      <c r="F56" s="99">
        <v>13319.48</v>
      </c>
      <c r="G56" s="195">
        <f>ROUND((F56-F56/100*$E$10),2)</f>
        <v>13319.48</v>
      </c>
    </row>
    <row r="57" spans="1:9" x14ac:dyDescent="0.25">
      <c r="A57" s="1035"/>
      <c r="B57" s="1032"/>
      <c r="C57" s="86">
        <v>5195</v>
      </c>
      <c r="D57" s="1015" t="s">
        <v>53</v>
      </c>
      <c r="E57" s="1016"/>
      <c r="F57" s="99">
        <v>13997.88</v>
      </c>
      <c r="G57" s="195">
        <f t="shared" si="1"/>
        <v>13997.88</v>
      </c>
    </row>
    <row r="58" spans="1:9" x14ac:dyDescent="0.25">
      <c r="A58" s="1035"/>
      <c r="B58" s="1032"/>
      <c r="C58" s="86">
        <v>5196</v>
      </c>
      <c r="D58" s="1015" t="s">
        <v>54</v>
      </c>
      <c r="E58" s="1016"/>
      <c r="F58" s="99">
        <v>15748.28</v>
      </c>
      <c r="G58" s="195">
        <f t="shared" si="1"/>
        <v>15748.28</v>
      </c>
    </row>
    <row r="59" spans="1:9" x14ac:dyDescent="0.25">
      <c r="A59" s="1035"/>
      <c r="B59" s="1032"/>
      <c r="C59" s="86">
        <v>5197</v>
      </c>
      <c r="D59" s="1015" t="s">
        <v>55</v>
      </c>
      <c r="E59" s="1016"/>
      <c r="F59" s="99">
        <v>17465.88</v>
      </c>
      <c r="G59" s="195">
        <f t="shared" si="1"/>
        <v>17465.88</v>
      </c>
    </row>
    <row r="60" spans="1:9" x14ac:dyDescent="0.25">
      <c r="A60" s="1035"/>
      <c r="B60" s="1032"/>
      <c r="C60" s="86">
        <v>5198</v>
      </c>
      <c r="D60" s="1015" t="s">
        <v>56</v>
      </c>
      <c r="E60" s="1016"/>
      <c r="F60" s="99">
        <v>19036.78</v>
      </c>
      <c r="G60" s="195">
        <f t="shared" si="1"/>
        <v>19036.78</v>
      </c>
    </row>
    <row r="61" spans="1:9" ht="15.75" thickBot="1" x14ac:dyDescent="0.3">
      <c r="A61" s="1036"/>
      <c r="B61" s="1033"/>
      <c r="C61" s="87">
        <v>5199</v>
      </c>
      <c r="D61" s="1018" t="s">
        <v>57</v>
      </c>
      <c r="E61" s="1019"/>
      <c r="F61" s="100">
        <v>20587.080000000002</v>
      </c>
      <c r="G61" s="197">
        <f t="shared" si="1"/>
        <v>20587.080000000002</v>
      </c>
    </row>
    <row r="62" spans="1:9" ht="68.25" customHeight="1" thickBot="1" x14ac:dyDescent="0.3">
      <c r="A62" s="198"/>
      <c r="B62" s="101" t="s">
        <v>196</v>
      </c>
      <c r="C62" s="90" t="s">
        <v>229</v>
      </c>
      <c r="D62" s="1020" t="s">
        <v>197</v>
      </c>
      <c r="E62" s="1021"/>
      <c r="F62" s="102">
        <v>3615.58</v>
      </c>
      <c r="G62" s="199">
        <f t="shared" si="1"/>
        <v>3615.58</v>
      </c>
    </row>
    <row r="63" spans="1:9" ht="81" customHeight="1" thickBot="1" x14ac:dyDescent="0.3">
      <c r="A63" s="198"/>
      <c r="B63" s="83" t="s">
        <v>194</v>
      </c>
      <c r="C63" s="90" t="s">
        <v>230</v>
      </c>
      <c r="D63" s="1020" t="s">
        <v>197</v>
      </c>
      <c r="E63" s="1021"/>
      <c r="F63" s="102">
        <v>2400.2800000000002</v>
      </c>
      <c r="G63" s="199">
        <f>ROUND((F63-F63/100*$E$10),2)</f>
        <v>2400.2800000000002</v>
      </c>
    </row>
    <row r="64" spans="1:9" ht="114.75" customHeight="1" thickBot="1" x14ac:dyDescent="0.3">
      <c r="A64" s="200"/>
      <c r="B64" s="106" t="s">
        <v>195</v>
      </c>
      <c r="C64" s="103" t="s">
        <v>231</v>
      </c>
      <c r="D64" s="1024" t="s">
        <v>40</v>
      </c>
      <c r="E64" s="1025"/>
      <c r="F64" s="104">
        <v>114300.08</v>
      </c>
      <c r="G64" s="201">
        <f t="shared" si="1"/>
        <v>114300.08</v>
      </c>
    </row>
    <row r="65" spans="1:7" ht="60.75" customHeight="1" thickBot="1" x14ac:dyDescent="0.3">
      <c r="A65" s="202"/>
      <c r="B65" s="203" t="s">
        <v>42</v>
      </c>
      <c r="C65" s="204" t="s">
        <v>232</v>
      </c>
      <c r="D65" s="1022" t="s">
        <v>193</v>
      </c>
      <c r="E65" s="1023"/>
      <c r="F65" s="205">
        <v>9002.18</v>
      </c>
      <c r="G65" s="206">
        <f>ROUND((F65-F65/100*$E$10),2)</f>
        <v>9002.18</v>
      </c>
    </row>
  </sheetData>
  <sheetProtection password="CF7A" sheet="1" objects="1" scenarios="1" sort="0" autoFilter="0" pivotTables="0"/>
  <mergeCells count="56">
    <mergeCell ref="A1:E1"/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  <mergeCell ref="B2:G2"/>
    <mergeCell ref="D3:E3"/>
    <mergeCell ref="B6:C6"/>
    <mergeCell ref="B7:G7"/>
    <mergeCell ref="A9:C10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D61:E61"/>
    <mergeCell ref="D62:E62"/>
    <mergeCell ref="D65:E65"/>
    <mergeCell ref="D63:E63"/>
    <mergeCell ref="D64:E64"/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1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4" customFormat="1" ht="18.95" customHeight="1" x14ac:dyDescent="0.25">
      <c r="A1" s="620" t="str">
        <f>'Многосл.армирован. трубы FD ARM'!A1:E1</f>
        <v xml:space="preserve">  Прайс-лист на продукцию. Системы наружной канализации</v>
      </c>
      <c r="B1" s="621"/>
      <c r="C1" s="621"/>
      <c r="D1" s="621"/>
      <c r="E1" s="73"/>
      <c r="F1" s="73"/>
      <c r="G1" s="74">
        <f>Содержание!G1</f>
        <v>44713</v>
      </c>
    </row>
    <row r="2" spans="1:9" s="24" customFormat="1" ht="26.1" customHeight="1" x14ac:dyDescent="0.2">
      <c r="A2" s="25"/>
      <c r="B2" s="622"/>
      <c r="C2" s="622"/>
      <c r="D2" s="622"/>
      <c r="E2" s="622"/>
      <c r="F2" s="622"/>
      <c r="G2" s="623"/>
      <c r="H2" s="55" t="s">
        <v>0</v>
      </c>
    </row>
    <row r="3" spans="1:9" s="24" customFormat="1" ht="45" customHeight="1" x14ac:dyDescent="0.3">
      <c r="A3" s="25"/>
      <c r="B3" s="27"/>
      <c r="C3" s="27"/>
      <c r="D3" s="624" t="s">
        <v>78</v>
      </c>
      <c r="E3" s="624"/>
      <c r="F3" s="28"/>
      <c r="G3" s="29"/>
    </row>
    <row r="4" spans="1:9" s="24" customFormat="1" ht="24.95" customHeight="1" x14ac:dyDescent="0.25">
      <c r="A4" s="25"/>
      <c r="B4" s="27"/>
      <c r="C4" s="30"/>
      <c r="D4" s="31"/>
      <c r="E4" s="28"/>
      <c r="F4" s="28"/>
      <c r="G4" s="29"/>
      <c r="H4" s="56"/>
    </row>
    <row r="5" spans="1:9" s="24" customFormat="1" ht="26.1" customHeight="1" x14ac:dyDescent="0.25">
      <c r="A5" s="25"/>
      <c r="B5" s="27"/>
      <c r="C5" s="32"/>
      <c r="D5" s="33" t="s">
        <v>79</v>
      </c>
      <c r="E5" s="28"/>
      <c r="F5" s="110" t="s">
        <v>83</v>
      </c>
      <c r="G5" s="110" t="s">
        <v>80</v>
      </c>
    </row>
    <row r="6" spans="1:9" s="24" customFormat="1" ht="21" customHeight="1" x14ac:dyDescent="0.25">
      <c r="A6" s="25"/>
      <c r="B6" s="625"/>
      <c r="C6" s="625"/>
      <c r="D6" s="188" t="s">
        <v>81</v>
      </c>
      <c r="E6" s="28"/>
      <c r="F6" s="28"/>
      <c r="G6" s="29"/>
    </row>
    <row r="7" spans="1:9" s="24" customFormat="1" ht="20.100000000000001" customHeight="1" x14ac:dyDescent="0.25">
      <c r="A7" s="34"/>
      <c r="B7" s="626"/>
      <c r="C7" s="626"/>
      <c r="D7" s="626"/>
      <c r="E7" s="627"/>
      <c r="F7" s="627"/>
      <c r="G7" s="628"/>
    </row>
    <row r="8" spans="1:9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9" s="40" customFormat="1" ht="26.1" customHeight="1" x14ac:dyDescent="0.25">
      <c r="A9" s="770" t="s">
        <v>82</v>
      </c>
      <c r="B9" s="771"/>
      <c r="C9" s="771"/>
      <c r="D9" s="52" t="s">
        <v>84</v>
      </c>
      <c r="E9" s="51" t="s">
        <v>85</v>
      </c>
      <c r="F9" s="39"/>
      <c r="G9" s="39"/>
    </row>
    <row r="10" spans="1:9" s="40" customFormat="1" ht="26.1" customHeight="1" thickBot="1" x14ac:dyDescent="0.3">
      <c r="A10" s="772"/>
      <c r="B10" s="773"/>
      <c r="C10" s="773"/>
      <c r="D10" s="293">
        <v>0</v>
      </c>
      <c r="E10" s="294">
        <v>0</v>
      </c>
      <c r="F10" s="39"/>
      <c r="G10" s="39"/>
    </row>
    <row r="11" spans="1:9" s="40" customFormat="1" ht="9" customHeight="1" thickBot="1" x14ac:dyDescent="0.3">
      <c r="A11" s="37"/>
      <c r="B11" s="38"/>
      <c r="C11" s="38"/>
      <c r="D11" s="38"/>
      <c r="E11" s="39"/>
      <c r="F11" s="39"/>
      <c r="G11" s="39"/>
    </row>
    <row r="12" spans="1:9" ht="15" customHeight="1" x14ac:dyDescent="0.25">
      <c r="A12" s="1049" t="s">
        <v>90</v>
      </c>
      <c r="B12" s="1051" t="s">
        <v>91</v>
      </c>
      <c r="C12" s="1051" t="s">
        <v>93</v>
      </c>
      <c r="D12" s="1052" t="s">
        <v>1</v>
      </c>
      <c r="E12" s="1052" t="s">
        <v>2</v>
      </c>
      <c r="F12" s="1052" t="s">
        <v>391</v>
      </c>
      <c r="G12" s="1064" t="s">
        <v>393</v>
      </c>
    </row>
    <row r="13" spans="1:9" ht="15" customHeight="1" x14ac:dyDescent="0.25">
      <c r="A13" s="1050"/>
      <c r="B13" s="714"/>
      <c r="C13" s="745"/>
      <c r="D13" s="673"/>
      <c r="E13" s="673"/>
      <c r="F13" s="673"/>
      <c r="G13" s="1065"/>
    </row>
    <row r="14" spans="1:9" ht="15" customHeight="1" x14ac:dyDescent="0.25">
      <c r="A14" s="1050"/>
      <c r="B14" s="714"/>
      <c r="C14" s="745"/>
      <c r="D14" s="673"/>
      <c r="E14" s="673"/>
      <c r="F14" s="673"/>
      <c r="G14" s="1065"/>
      <c r="H14" s="1"/>
      <c r="I14" s="1"/>
    </row>
    <row r="15" spans="1:9" ht="17.100000000000001" customHeight="1" x14ac:dyDescent="0.25">
      <c r="A15" s="1066" t="s">
        <v>22</v>
      </c>
      <c r="B15" s="1067"/>
      <c r="C15" s="1067"/>
      <c r="D15" s="1067"/>
      <c r="E15" s="1067"/>
      <c r="F15" s="1067"/>
      <c r="G15" s="1068"/>
      <c r="H15" s="1"/>
      <c r="I15" s="2"/>
    </row>
    <row r="16" spans="1:9" ht="48.75" customHeight="1" x14ac:dyDescent="0.25">
      <c r="A16" s="1042"/>
      <c r="B16" s="57" t="s">
        <v>108</v>
      </c>
      <c r="C16" s="47">
        <v>5700</v>
      </c>
      <c r="D16" s="47">
        <v>110</v>
      </c>
      <c r="E16" s="47">
        <v>94</v>
      </c>
      <c r="F16" s="45">
        <v>148.58000000000001</v>
      </c>
      <c r="G16" s="58">
        <f>ROUND((F16-F16/100*$D$10),2)</f>
        <v>148.58000000000001</v>
      </c>
    </row>
    <row r="17" spans="1:9" ht="48.75" customHeight="1" x14ac:dyDescent="0.25">
      <c r="A17" s="1042"/>
      <c r="B17" s="57" t="s">
        <v>108</v>
      </c>
      <c r="C17" s="47">
        <v>5701</v>
      </c>
      <c r="D17" s="47">
        <v>160</v>
      </c>
      <c r="E17" s="47">
        <v>136</v>
      </c>
      <c r="F17" s="45">
        <v>278.38</v>
      </c>
      <c r="G17" s="58">
        <f t="shared" ref="G17:G18" si="0">ROUND((F17-F17/100*$D$10),2)</f>
        <v>278.38</v>
      </c>
    </row>
    <row r="18" spans="1:9" ht="48.75" customHeight="1" x14ac:dyDescent="0.25">
      <c r="A18" s="1042"/>
      <c r="B18" s="57" t="s">
        <v>107</v>
      </c>
      <c r="C18" s="47">
        <v>5702</v>
      </c>
      <c r="D18" s="47">
        <v>200</v>
      </c>
      <c r="E18" s="47">
        <v>171</v>
      </c>
      <c r="F18" s="45">
        <v>358.88</v>
      </c>
      <c r="G18" s="58">
        <f t="shared" si="0"/>
        <v>358.88</v>
      </c>
    </row>
    <row r="19" spans="1:9" ht="17.100000000000001" customHeight="1" thickBot="1" x14ac:dyDescent="0.3">
      <c r="A19" s="1059" t="s">
        <v>45</v>
      </c>
      <c r="B19" s="1060"/>
      <c r="C19" s="1060"/>
      <c r="D19" s="1060"/>
      <c r="E19" s="1060"/>
      <c r="F19" s="1060"/>
      <c r="G19" s="1061"/>
      <c r="H19" s="3"/>
      <c r="I19" s="4"/>
    </row>
    <row r="20" spans="1:9" ht="32.25" customHeight="1" x14ac:dyDescent="0.25">
      <c r="A20" s="1043"/>
      <c r="B20" s="1031" t="s">
        <v>109</v>
      </c>
      <c r="C20" s="91">
        <v>5590</v>
      </c>
      <c r="D20" s="220">
        <v>110</v>
      </c>
      <c r="E20" s="220">
        <v>94</v>
      </c>
      <c r="F20" s="571">
        <v>129.88</v>
      </c>
      <c r="G20" s="59">
        <f>ROUND((F20-F20/100*$D$10),2)</f>
        <v>129.88</v>
      </c>
    </row>
    <row r="21" spans="1:9" ht="32.25" customHeight="1" x14ac:dyDescent="0.25">
      <c r="A21" s="1044"/>
      <c r="B21" s="1062"/>
      <c r="C21" s="92">
        <v>5591</v>
      </c>
      <c r="D21" s="221">
        <v>160</v>
      </c>
      <c r="E21" s="221">
        <v>136</v>
      </c>
      <c r="F21" s="45">
        <v>313.88</v>
      </c>
      <c r="G21" s="58">
        <f t="shared" ref="G21:G22" si="1">ROUND((F21-F21/100*$D$10),2)</f>
        <v>313.88</v>
      </c>
    </row>
    <row r="22" spans="1:9" ht="32.25" customHeight="1" thickBot="1" x14ac:dyDescent="0.3">
      <c r="A22" s="1045"/>
      <c r="B22" s="1063"/>
      <c r="C22" s="411">
        <v>5592</v>
      </c>
      <c r="D22" s="425">
        <v>200</v>
      </c>
      <c r="E22" s="425">
        <v>171</v>
      </c>
      <c r="F22" s="572">
        <v>418.88</v>
      </c>
      <c r="G22" s="426">
        <f t="shared" si="1"/>
        <v>418.88</v>
      </c>
    </row>
    <row r="23" spans="1:9" ht="17.100000000000001" customHeight="1" thickBot="1" x14ac:dyDescent="0.3">
      <c r="A23" s="1046" t="s">
        <v>20</v>
      </c>
      <c r="B23" s="1047"/>
      <c r="C23" s="1047"/>
      <c r="D23" s="1047"/>
      <c r="E23" s="1047"/>
      <c r="F23" s="1047"/>
      <c r="G23" s="1048"/>
      <c r="H23" s="3"/>
      <c r="I23" s="4"/>
    </row>
    <row r="24" spans="1:9" ht="22.5" customHeight="1" x14ac:dyDescent="0.25">
      <c r="A24" s="1056"/>
      <c r="B24" s="835" t="s">
        <v>110</v>
      </c>
      <c r="C24" s="70">
        <v>5570</v>
      </c>
      <c r="D24" s="790" t="s">
        <v>47</v>
      </c>
      <c r="E24" s="790"/>
      <c r="F24" s="62">
        <v>26.48</v>
      </c>
      <c r="G24" s="78">
        <f>ROUND((F24-F24/100*$E$10),2)</f>
        <v>26.48</v>
      </c>
    </row>
    <row r="25" spans="1:9" ht="22.5" customHeight="1" x14ac:dyDescent="0.25">
      <c r="A25" s="1057"/>
      <c r="B25" s="836"/>
      <c r="C25" s="71">
        <v>5579</v>
      </c>
      <c r="D25" s="782" t="s">
        <v>198</v>
      </c>
      <c r="E25" s="782"/>
      <c r="F25" s="63">
        <v>56.28</v>
      </c>
      <c r="G25" s="79">
        <f t="shared" ref="G25:G29" si="2">ROUND((F25-F25/100*$E$10),2)</f>
        <v>56.28</v>
      </c>
    </row>
    <row r="26" spans="1:9" ht="22.5" customHeight="1" x14ac:dyDescent="0.25">
      <c r="A26" s="1057"/>
      <c r="B26" s="836"/>
      <c r="C26" s="71">
        <v>5571</v>
      </c>
      <c r="D26" s="782" t="s">
        <v>75</v>
      </c>
      <c r="E26" s="782"/>
      <c r="F26" s="61">
        <v>52.98</v>
      </c>
      <c r="G26" s="79">
        <f t="shared" si="2"/>
        <v>52.98</v>
      </c>
    </row>
    <row r="27" spans="1:9" ht="22.5" customHeight="1" x14ac:dyDescent="0.25">
      <c r="A27" s="1057"/>
      <c r="B27" s="836"/>
      <c r="C27" s="71">
        <v>5947</v>
      </c>
      <c r="D27" s="782" t="s">
        <v>182</v>
      </c>
      <c r="E27" s="782"/>
      <c r="F27" s="61">
        <v>75.48</v>
      </c>
      <c r="G27" s="79">
        <f t="shared" si="2"/>
        <v>75.48</v>
      </c>
    </row>
    <row r="28" spans="1:9" ht="22.5" customHeight="1" x14ac:dyDescent="0.25">
      <c r="A28" s="1057"/>
      <c r="B28" s="836"/>
      <c r="C28" s="71">
        <v>5572</v>
      </c>
      <c r="D28" s="782" t="s">
        <v>183</v>
      </c>
      <c r="E28" s="782"/>
      <c r="F28" s="61">
        <v>89.08</v>
      </c>
      <c r="G28" s="79">
        <f t="shared" si="2"/>
        <v>89.08</v>
      </c>
    </row>
    <row r="29" spans="1:9" ht="22.5" customHeight="1" thickBot="1" x14ac:dyDescent="0.3">
      <c r="A29" s="1058"/>
      <c r="B29" s="837"/>
      <c r="C29" s="72">
        <v>5960</v>
      </c>
      <c r="D29" s="791" t="s">
        <v>184</v>
      </c>
      <c r="E29" s="791"/>
      <c r="F29" s="80">
        <v>146.97999999999999</v>
      </c>
      <c r="G29" s="81">
        <f t="shared" si="2"/>
        <v>146.97999999999999</v>
      </c>
    </row>
    <row r="30" spans="1:9" ht="15.75" thickBot="1" x14ac:dyDescent="0.3">
      <c r="A30" s="1053" t="s">
        <v>106</v>
      </c>
      <c r="B30" s="1054"/>
      <c r="C30" s="1054"/>
      <c r="D30" s="1054"/>
      <c r="E30" s="1054"/>
      <c r="F30" s="1054"/>
      <c r="G30" s="1055"/>
    </row>
    <row r="31" spans="1:9" ht="18.75" customHeight="1" x14ac:dyDescent="0.25"/>
  </sheetData>
  <sheetProtection password="CF7A" sheet="1" objects="1" scenarios="1" sort="0" autoFilter="0" pivotTables="0"/>
  <mergeCells count="28">
    <mergeCell ref="A1:D1"/>
    <mergeCell ref="B2:G2"/>
    <mergeCell ref="D3:E3"/>
    <mergeCell ref="B6:C6"/>
    <mergeCell ref="B7:G7"/>
    <mergeCell ref="A9:C10"/>
    <mergeCell ref="A30:G30"/>
    <mergeCell ref="D27:E27"/>
    <mergeCell ref="D28:E28"/>
    <mergeCell ref="D29:E29"/>
    <mergeCell ref="D24:E24"/>
    <mergeCell ref="A24:A29"/>
    <mergeCell ref="D25:E25"/>
    <mergeCell ref="D26:E26"/>
    <mergeCell ref="A19:G19"/>
    <mergeCell ref="B20:B22"/>
    <mergeCell ref="B24:B29"/>
    <mergeCell ref="F12:F14"/>
    <mergeCell ref="G12:G14"/>
    <mergeCell ref="A15:G15"/>
    <mergeCell ref="E12:E14"/>
    <mergeCell ref="A16:A18"/>
    <mergeCell ref="A20:A22"/>
    <mergeCell ref="A23:G23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332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40.42578125" customWidth="1"/>
    <col min="3" max="3" width="15.7109375" customWidth="1"/>
    <col min="4" max="4" width="2.5703125" customWidth="1"/>
    <col min="5" max="5" width="24.85546875" customWidth="1"/>
    <col min="6" max="6" width="14" customWidth="1"/>
    <col min="7" max="7" width="13.28515625" customWidth="1"/>
    <col min="8" max="8" width="14.5703125" customWidth="1"/>
  </cols>
  <sheetData>
    <row r="1" spans="1:8" s="24" customFormat="1" ht="18.95" customHeight="1" x14ac:dyDescent="0.25">
      <c r="A1" s="620" t="str">
        <f>'Дренажные трубы FD'!A1:D1</f>
        <v xml:space="preserve">  Прайс-лист на продукцию. Системы наружной канализации</v>
      </c>
      <c r="B1" s="621"/>
      <c r="C1" s="621"/>
      <c r="D1" s="73"/>
      <c r="E1" s="73"/>
      <c r="F1" s="73"/>
      <c r="G1" s="74">
        <f>Содержание!G1</f>
        <v>44713</v>
      </c>
    </row>
    <row r="2" spans="1:8" s="24" customFormat="1" ht="26.1" customHeight="1" x14ac:dyDescent="0.2">
      <c r="A2" s="25"/>
      <c r="B2" s="67"/>
      <c r="C2" s="67"/>
      <c r="D2" s="67"/>
      <c r="E2" s="67"/>
      <c r="F2" s="67"/>
      <c r="G2" s="68"/>
      <c r="H2" s="55" t="s">
        <v>0</v>
      </c>
    </row>
    <row r="3" spans="1:8" s="24" customFormat="1" ht="45" customHeight="1" x14ac:dyDescent="0.3">
      <c r="A3" s="25"/>
      <c r="B3" s="27"/>
      <c r="C3" s="1151" t="s">
        <v>78</v>
      </c>
      <c r="D3" s="1151"/>
      <c r="E3" s="1151"/>
      <c r="F3" s="28"/>
      <c r="G3" s="29"/>
    </row>
    <row r="4" spans="1:8" s="24" customFormat="1" ht="24.95" customHeight="1" x14ac:dyDescent="0.25">
      <c r="A4" s="25"/>
      <c r="B4" s="27"/>
      <c r="C4" s="31"/>
      <c r="D4" s="31"/>
      <c r="E4" s="28"/>
      <c r="F4" s="28"/>
      <c r="G4" s="29"/>
    </row>
    <row r="5" spans="1:8" s="24" customFormat="1" ht="26.1" customHeight="1" x14ac:dyDescent="0.2">
      <c r="A5" s="25"/>
      <c r="B5" s="27"/>
      <c r="C5" s="626" t="s">
        <v>79</v>
      </c>
      <c r="D5" s="626"/>
      <c r="E5" s="626"/>
      <c r="F5" s="110" t="s">
        <v>83</v>
      </c>
      <c r="G5" s="110" t="s">
        <v>80</v>
      </c>
    </row>
    <row r="6" spans="1:8" s="24" customFormat="1" ht="21" customHeight="1" x14ac:dyDescent="0.25">
      <c r="A6" s="25"/>
      <c r="B6" s="428"/>
      <c r="C6" s="1152" t="s">
        <v>409</v>
      </c>
      <c r="D6" s="1152"/>
      <c r="E6" s="1152"/>
      <c r="F6" s="28"/>
      <c r="G6" s="29"/>
    </row>
    <row r="7" spans="1:8" s="24" customFormat="1" ht="20.100000000000001" customHeight="1" x14ac:dyDescent="0.25">
      <c r="A7" s="34"/>
      <c r="B7" s="626"/>
      <c r="C7" s="626"/>
      <c r="D7" s="626"/>
      <c r="E7" s="627"/>
      <c r="F7" s="627"/>
      <c r="G7" s="628"/>
    </row>
    <row r="8" spans="1:8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8" s="40" customFormat="1" ht="26.1" customHeight="1" x14ac:dyDescent="0.25">
      <c r="A9" s="985" t="s">
        <v>315</v>
      </c>
      <c r="B9" s="986"/>
      <c r="C9" s="434" t="s">
        <v>84</v>
      </c>
      <c r="D9" s="38"/>
      <c r="E9" s="39"/>
      <c r="F9" s="39"/>
      <c r="G9" s="39"/>
    </row>
    <row r="10" spans="1:8" s="40" customFormat="1" ht="26.1" customHeight="1" thickBot="1" x14ac:dyDescent="0.3">
      <c r="A10" s="987"/>
      <c r="B10" s="988"/>
      <c r="C10" s="435">
        <v>0</v>
      </c>
      <c r="D10" s="38"/>
      <c r="E10" s="39"/>
      <c r="F10" s="39"/>
      <c r="G10" s="39"/>
    </row>
    <row r="11" spans="1:8" s="40" customFormat="1" ht="9" customHeight="1" thickBot="1" x14ac:dyDescent="0.3">
      <c r="A11" s="440"/>
      <c r="B11" s="438"/>
      <c r="C11" s="438"/>
      <c r="D11" s="438"/>
      <c r="E11" s="439"/>
      <c r="F11" s="439"/>
      <c r="G11" s="439"/>
    </row>
    <row r="12" spans="1:8" ht="15" customHeight="1" x14ac:dyDescent="0.25">
      <c r="A12" s="997" t="s">
        <v>90</v>
      </c>
      <c r="B12" s="991" t="s">
        <v>91</v>
      </c>
      <c r="C12" s="1002" t="s">
        <v>292</v>
      </c>
      <c r="D12" s="1002" t="s">
        <v>395</v>
      </c>
      <c r="E12" s="1002"/>
      <c r="F12" s="1002" t="s">
        <v>393</v>
      </c>
      <c r="G12" s="994"/>
    </row>
    <row r="13" spans="1:8" x14ac:dyDescent="0.25">
      <c r="A13" s="998"/>
      <c r="B13" s="992"/>
      <c r="C13" s="1003"/>
      <c r="D13" s="1003"/>
      <c r="E13" s="1003"/>
      <c r="F13" s="1003"/>
      <c r="G13" s="995"/>
    </row>
    <row r="14" spans="1:8" ht="15" customHeight="1" thickBot="1" x14ac:dyDescent="0.3">
      <c r="A14" s="999"/>
      <c r="B14" s="993"/>
      <c r="C14" s="1004"/>
      <c r="D14" s="1004"/>
      <c r="E14" s="1004"/>
      <c r="F14" s="1004"/>
      <c r="G14" s="996"/>
      <c r="H14" s="13"/>
    </row>
    <row r="15" spans="1:8" s="433" customFormat="1" ht="35.1" customHeight="1" x14ac:dyDescent="0.3">
      <c r="A15" s="1097" t="s">
        <v>347</v>
      </c>
      <c r="B15" s="1098"/>
      <c r="C15" s="1098"/>
      <c r="D15" s="1098"/>
      <c r="E15" s="1098"/>
      <c r="F15" s="1098"/>
      <c r="G15" s="1099"/>
    </row>
    <row r="16" spans="1:8" ht="20.100000000000001" customHeight="1" thickBot="1" x14ac:dyDescent="0.3">
      <c r="A16" s="1100" t="s">
        <v>300</v>
      </c>
      <c r="B16" s="1101"/>
      <c r="C16" s="1101"/>
      <c r="D16" s="1101"/>
      <c r="E16" s="1101"/>
      <c r="F16" s="1101"/>
      <c r="G16" s="1102"/>
    </row>
    <row r="17" spans="1:8" ht="20.100000000000001" customHeight="1" x14ac:dyDescent="0.25">
      <c r="A17" s="1134"/>
      <c r="B17" s="436" t="s">
        <v>286</v>
      </c>
      <c r="C17" s="437" t="s">
        <v>293</v>
      </c>
      <c r="D17" s="1139">
        <v>51417.29</v>
      </c>
      <c r="E17" s="1139"/>
      <c r="F17" s="1141">
        <f>ROUND((D17-D17/100*$C$10),2)</f>
        <v>51417.29</v>
      </c>
      <c r="G17" s="1142"/>
      <c r="H17" s="3"/>
    </row>
    <row r="18" spans="1:8" ht="20.100000000000001" customHeight="1" x14ac:dyDescent="0.25">
      <c r="A18" s="1135"/>
      <c r="B18" s="429" t="s">
        <v>287</v>
      </c>
      <c r="C18" s="430" t="s">
        <v>293</v>
      </c>
      <c r="D18" s="1140"/>
      <c r="E18" s="1140"/>
      <c r="F18" s="1137"/>
      <c r="G18" s="1138"/>
      <c r="H18" s="3"/>
    </row>
    <row r="19" spans="1:8" ht="27.95" customHeight="1" x14ac:dyDescent="0.25">
      <c r="A19" s="1135"/>
      <c r="B19" s="429" t="s">
        <v>303</v>
      </c>
      <c r="C19" s="471" t="s">
        <v>293</v>
      </c>
      <c r="D19" s="1140"/>
      <c r="E19" s="1140"/>
      <c r="F19" s="1137"/>
      <c r="G19" s="1138"/>
      <c r="H19" s="3"/>
    </row>
    <row r="20" spans="1:8" ht="20.100000000000001" customHeight="1" x14ac:dyDescent="0.25">
      <c r="A20" s="1135"/>
      <c r="B20" s="429" t="s">
        <v>288</v>
      </c>
      <c r="C20" s="471" t="s">
        <v>294</v>
      </c>
      <c r="D20" s="1140"/>
      <c r="E20" s="1140"/>
      <c r="F20" s="1137"/>
      <c r="G20" s="1138"/>
      <c r="H20" s="3"/>
    </row>
    <row r="21" spans="1:8" ht="20.100000000000001" customHeight="1" x14ac:dyDescent="0.25">
      <c r="A21" s="1135"/>
      <c r="B21" s="429" t="s">
        <v>295</v>
      </c>
      <c r="C21" s="471" t="s">
        <v>293</v>
      </c>
      <c r="D21" s="1140"/>
      <c r="E21" s="1140"/>
      <c r="F21" s="1137"/>
      <c r="G21" s="1138"/>
      <c r="H21" s="3"/>
    </row>
    <row r="22" spans="1:8" ht="20.100000000000001" customHeight="1" x14ac:dyDescent="0.25">
      <c r="A22" s="1135"/>
      <c r="B22" s="429" t="s">
        <v>296</v>
      </c>
      <c r="C22" s="471" t="s">
        <v>297</v>
      </c>
      <c r="D22" s="1140"/>
      <c r="E22" s="1140"/>
      <c r="F22" s="1137"/>
      <c r="G22" s="1138"/>
      <c r="H22" s="3"/>
    </row>
    <row r="23" spans="1:8" ht="20.100000000000001" customHeight="1" x14ac:dyDescent="0.25">
      <c r="A23" s="1135"/>
      <c r="B23" s="429" t="s">
        <v>298</v>
      </c>
      <c r="C23" s="471" t="s">
        <v>297</v>
      </c>
      <c r="D23" s="1140"/>
      <c r="E23" s="1140"/>
      <c r="F23" s="1137"/>
      <c r="G23" s="1138"/>
      <c r="H23" s="3"/>
    </row>
    <row r="24" spans="1:8" ht="20.100000000000001" customHeight="1" x14ac:dyDescent="0.25">
      <c r="A24" s="1135"/>
      <c r="B24" s="429" t="s">
        <v>299</v>
      </c>
      <c r="C24" s="471" t="s">
        <v>297</v>
      </c>
      <c r="D24" s="1140"/>
      <c r="E24" s="1140"/>
      <c r="F24" s="1137"/>
      <c r="G24" s="1138"/>
      <c r="H24" s="3"/>
    </row>
    <row r="25" spans="1:8" ht="20.100000000000001" customHeight="1" x14ac:dyDescent="0.25">
      <c r="A25" s="1104" t="s">
        <v>301</v>
      </c>
      <c r="B25" s="723"/>
      <c r="C25" s="723"/>
      <c r="D25" s="723"/>
      <c r="E25" s="723"/>
      <c r="F25" s="723"/>
      <c r="G25" s="1105"/>
      <c r="H25" s="3"/>
    </row>
    <row r="26" spans="1:8" ht="20.100000000000001" customHeight="1" x14ac:dyDescent="0.25">
      <c r="A26" s="1143"/>
      <c r="B26" s="429" t="s">
        <v>286</v>
      </c>
      <c r="C26" s="471" t="s">
        <v>293</v>
      </c>
      <c r="D26" s="1136">
        <v>51657.29</v>
      </c>
      <c r="E26" s="1136"/>
      <c r="F26" s="1137">
        <f>ROUND((D26-D26/100*$C$10),2)</f>
        <v>51657.29</v>
      </c>
      <c r="G26" s="1138"/>
      <c r="H26" s="3"/>
    </row>
    <row r="27" spans="1:8" ht="20.100000000000001" customHeight="1" x14ac:dyDescent="0.25">
      <c r="A27" s="1143"/>
      <c r="B27" s="429" t="s">
        <v>287</v>
      </c>
      <c r="C27" s="430" t="s">
        <v>293</v>
      </c>
      <c r="D27" s="1136"/>
      <c r="E27" s="1136"/>
      <c r="F27" s="1137"/>
      <c r="G27" s="1138"/>
      <c r="H27" s="3"/>
    </row>
    <row r="28" spans="1:8" ht="27.95" customHeight="1" x14ac:dyDescent="0.25">
      <c r="A28" s="1143"/>
      <c r="B28" s="429" t="s">
        <v>303</v>
      </c>
      <c r="C28" s="471" t="s">
        <v>293</v>
      </c>
      <c r="D28" s="1136"/>
      <c r="E28" s="1136"/>
      <c r="F28" s="1137"/>
      <c r="G28" s="1138"/>
      <c r="H28" s="3"/>
    </row>
    <row r="29" spans="1:8" ht="20.100000000000001" customHeight="1" x14ac:dyDescent="0.25">
      <c r="A29" s="1143"/>
      <c r="B29" s="429" t="s">
        <v>288</v>
      </c>
      <c r="C29" s="471" t="s">
        <v>294</v>
      </c>
      <c r="D29" s="1136"/>
      <c r="E29" s="1136"/>
      <c r="F29" s="1137"/>
      <c r="G29" s="1138"/>
      <c r="H29" s="3"/>
    </row>
    <row r="30" spans="1:8" ht="20.100000000000001" customHeight="1" x14ac:dyDescent="0.25">
      <c r="A30" s="1143"/>
      <c r="B30" s="429" t="s">
        <v>295</v>
      </c>
      <c r="C30" s="471" t="s">
        <v>293</v>
      </c>
      <c r="D30" s="1136"/>
      <c r="E30" s="1136"/>
      <c r="F30" s="1137"/>
      <c r="G30" s="1138"/>
      <c r="H30" s="3"/>
    </row>
    <row r="31" spans="1:8" ht="20.100000000000001" customHeight="1" x14ac:dyDescent="0.25">
      <c r="A31" s="1143"/>
      <c r="B31" s="429" t="s">
        <v>296</v>
      </c>
      <c r="C31" s="471" t="s">
        <v>297</v>
      </c>
      <c r="D31" s="1136"/>
      <c r="E31" s="1136"/>
      <c r="F31" s="1137"/>
      <c r="G31" s="1138"/>
      <c r="H31" s="3"/>
    </row>
    <row r="32" spans="1:8" ht="20.100000000000001" customHeight="1" x14ac:dyDescent="0.25">
      <c r="A32" s="1143"/>
      <c r="B32" s="429" t="s">
        <v>298</v>
      </c>
      <c r="C32" s="471" t="s">
        <v>297</v>
      </c>
      <c r="D32" s="1136"/>
      <c r="E32" s="1136"/>
      <c r="F32" s="1137"/>
      <c r="G32" s="1138"/>
      <c r="H32" s="3"/>
    </row>
    <row r="33" spans="1:8" ht="20.100000000000001" customHeight="1" x14ac:dyDescent="0.25">
      <c r="A33" s="1143"/>
      <c r="B33" s="429" t="s">
        <v>299</v>
      </c>
      <c r="C33" s="471" t="s">
        <v>297</v>
      </c>
      <c r="D33" s="1136"/>
      <c r="E33" s="1136"/>
      <c r="F33" s="1137"/>
      <c r="G33" s="1138"/>
      <c r="H33" s="3"/>
    </row>
    <row r="34" spans="1:8" ht="20.100000000000001" customHeight="1" x14ac:dyDescent="0.25">
      <c r="A34" s="855" t="s">
        <v>302</v>
      </c>
      <c r="B34" s="856"/>
      <c r="C34" s="856"/>
      <c r="D34" s="856"/>
      <c r="E34" s="856"/>
      <c r="F34" s="856"/>
      <c r="G34" s="1069"/>
      <c r="H34" s="3"/>
    </row>
    <row r="35" spans="1:8" s="183" customFormat="1" ht="20.100000000000001" customHeight="1" x14ac:dyDescent="0.2">
      <c r="A35" s="1132"/>
      <c r="B35" s="429" t="s">
        <v>286</v>
      </c>
      <c r="C35" s="471" t="s">
        <v>293</v>
      </c>
      <c r="D35" s="1071">
        <v>52673.83</v>
      </c>
      <c r="E35" s="1072"/>
      <c r="F35" s="1112">
        <f>ROUND((D35-D35/100*$C$10),2)</f>
        <v>52673.83</v>
      </c>
      <c r="G35" s="1113"/>
    </row>
    <row r="36" spans="1:8" s="183" customFormat="1" ht="20.100000000000001" customHeight="1" x14ac:dyDescent="0.2">
      <c r="A36" s="1133"/>
      <c r="B36" s="429" t="s">
        <v>287</v>
      </c>
      <c r="C36" s="430" t="s">
        <v>293</v>
      </c>
      <c r="D36" s="1073"/>
      <c r="E36" s="1074"/>
      <c r="F36" s="1114"/>
      <c r="G36" s="1115"/>
    </row>
    <row r="37" spans="1:8" s="183" customFormat="1" ht="27.95" customHeight="1" x14ac:dyDescent="0.2">
      <c r="A37" s="1133"/>
      <c r="B37" s="429" t="s">
        <v>303</v>
      </c>
      <c r="C37" s="471" t="s">
        <v>293</v>
      </c>
      <c r="D37" s="1073"/>
      <c r="E37" s="1074"/>
      <c r="F37" s="1114"/>
      <c r="G37" s="1115"/>
    </row>
    <row r="38" spans="1:8" s="183" customFormat="1" ht="20.100000000000001" customHeight="1" x14ac:dyDescent="0.2">
      <c r="A38" s="1133"/>
      <c r="B38" s="429" t="s">
        <v>288</v>
      </c>
      <c r="C38" s="471" t="s">
        <v>294</v>
      </c>
      <c r="D38" s="1073"/>
      <c r="E38" s="1074"/>
      <c r="F38" s="1114"/>
      <c r="G38" s="1115"/>
      <c r="H38" s="431"/>
    </row>
    <row r="39" spans="1:8" s="183" customFormat="1" ht="20.100000000000001" customHeight="1" x14ac:dyDescent="0.2">
      <c r="A39" s="1133"/>
      <c r="B39" s="429" t="s">
        <v>295</v>
      </c>
      <c r="C39" s="471" t="s">
        <v>293</v>
      </c>
      <c r="D39" s="1073"/>
      <c r="E39" s="1074"/>
      <c r="F39" s="1114"/>
      <c r="G39" s="1115"/>
      <c r="H39" s="431"/>
    </row>
    <row r="40" spans="1:8" s="183" customFormat="1" ht="20.100000000000001" customHeight="1" x14ac:dyDescent="0.2">
      <c r="A40" s="1133"/>
      <c r="B40" s="429" t="s">
        <v>296</v>
      </c>
      <c r="C40" s="471" t="s">
        <v>304</v>
      </c>
      <c r="D40" s="1073"/>
      <c r="E40" s="1074"/>
      <c r="F40" s="1114"/>
      <c r="G40" s="1115"/>
      <c r="H40" s="431"/>
    </row>
    <row r="41" spans="1:8" s="183" customFormat="1" ht="20.100000000000001" customHeight="1" x14ac:dyDescent="0.2">
      <c r="A41" s="1133"/>
      <c r="B41" s="429" t="s">
        <v>298</v>
      </c>
      <c r="C41" s="471" t="s">
        <v>304</v>
      </c>
      <c r="D41" s="1073"/>
      <c r="E41" s="1074"/>
      <c r="F41" s="1114"/>
      <c r="G41" s="1115"/>
    </row>
    <row r="42" spans="1:8" s="183" customFormat="1" ht="20.100000000000001" customHeight="1" x14ac:dyDescent="0.2">
      <c r="A42" s="1133"/>
      <c r="B42" s="429" t="s">
        <v>299</v>
      </c>
      <c r="C42" s="471" t="s">
        <v>297</v>
      </c>
      <c r="D42" s="1073"/>
      <c r="E42" s="1074"/>
      <c r="F42" s="1114"/>
      <c r="G42" s="1115"/>
    </row>
    <row r="43" spans="1:8" s="432" customFormat="1" ht="20.100000000000001" customHeight="1" x14ac:dyDescent="0.25">
      <c r="A43" s="1158" t="s">
        <v>305</v>
      </c>
      <c r="B43" s="1159"/>
      <c r="C43" s="1159"/>
      <c r="D43" s="1159"/>
      <c r="E43" s="1159"/>
      <c r="F43" s="1159"/>
      <c r="G43" s="1160"/>
    </row>
    <row r="44" spans="1:8" ht="20.100000000000001" customHeight="1" x14ac:dyDescent="0.25">
      <c r="A44" s="1122"/>
      <c r="B44" s="429" t="s">
        <v>286</v>
      </c>
      <c r="C44" s="471" t="s">
        <v>293</v>
      </c>
      <c r="D44" s="1071">
        <v>53930.36</v>
      </c>
      <c r="E44" s="1072"/>
      <c r="F44" s="1112">
        <f>ROUND((D44-D44/100*$C$10),2)</f>
        <v>53930.36</v>
      </c>
      <c r="G44" s="1113"/>
    </row>
    <row r="45" spans="1:8" ht="20.100000000000001" customHeight="1" x14ac:dyDescent="0.25">
      <c r="A45" s="1122"/>
      <c r="B45" s="429" t="s">
        <v>287</v>
      </c>
      <c r="C45" s="430" t="s">
        <v>293</v>
      </c>
      <c r="D45" s="1073"/>
      <c r="E45" s="1074"/>
      <c r="F45" s="1114"/>
      <c r="G45" s="1115"/>
    </row>
    <row r="46" spans="1:8" ht="27.95" customHeight="1" x14ac:dyDescent="0.25">
      <c r="A46" s="1122"/>
      <c r="B46" s="429" t="s">
        <v>303</v>
      </c>
      <c r="C46" s="471" t="s">
        <v>293</v>
      </c>
      <c r="D46" s="1073"/>
      <c r="E46" s="1074"/>
      <c r="F46" s="1114"/>
      <c r="G46" s="1115"/>
    </row>
    <row r="47" spans="1:8" ht="20.100000000000001" customHeight="1" x14ac:dyDescent="0.25">
      <c r="A47" s="1122"/>
      <c r="B47" s="429" t="s">
        <v>288</v>
      </c>
      <c r="C47" s="471" t="s">
        <v>294</v>
      </c>
      <c r="D47" s="1073"/>
      <c r="E47" s="1074"/>
      <c r="F47" s="1114"/>
      <c r="G47" s="1115"/>
    </row>
    <row r="48" spans="1:8" ht="20.100000000000001" customHeight="1" x14ac:dyDescent="0.25">
      <c r="A48" s="1122"/>
      <c r="B48" s="429" t="s">
        <v>295</v>
      </c>
      <c r="C48" s="471" t="s">
        <v>293</v>
      </c>
      <c r="D48" s="1073"/>
      <c r="E48" s="1074"/>
      <c r="F48" s="1114"/>
      <c r="G48" s="1115"/>
    </row>
    <row r="49" spans="1:9" ht="20.100000000000001" customHeight="1" x14ac:dyDescent="0.25">
      <c r="A49" s="1122"/>
      <c r="B49" s="429" t="s">
        <v>296</v>
      </c>
      <c r="C49" s="471" t="s">
        <v>306</v>
      </c>
      <c r="D49" s="1073"/>
      <c r="E49" s="1074"/>
      <c r="F49" s="1114"/>
      <c r="G49" s="1115"/>
    </row>
    <row r="50" spans="1:9" ht="20.100000000000001" customHeight="1" x14ac:dyDescent="0.25">
      <c r="A50" s="1122"/>
      <c r="B50" s="429" t="s">
        <v>298</v>
      </c>
      <c r="C50" s="471" t="s">
        <v>306</v>
      </c>
      <c r="D50" s="1073"/>
      <c r="E50" s="1074"/>
      <c r="F50" s="1114"/>
      <c r="G50" s="1115"/>
    </row>
    <row r="51" spans="1:9" ht="20.100000000000001" customHeight="1" x14ac:dyDescent="0.25">
      <c r="A51" s="1122"/>
      <c r="B51" s="429" t="s">
        <v>299</v>
      </c>
      <c r="C51" s="471" t="s">
        <v>297</v>
      </c>
      <c r="D51" s="1073"/>
      <c r="E51" s="1074"/>
      <c r="F51" s="1114"/>
      <c r="G51" s="1115"/>
    </row>
    <row r="52" spans="1:9" s="432" customFormat="1" ht="20.100000000000001" customHeight="1" thickBot="1" x14ac:dyDescent="0.3">
      <c r="A52" s="855" t="s">
        <v>307</v>
      </c>
      <c r="B52" s="856"/>
      <c r="C52" s="856"/>
      <c r="D52" s="856"/>
      <c r="E52" s="856"/>
      <c r="F52" s="856"/>
      <c r="G52" s="1069"/>
    </row>
    <row r="53" spans="1:9" ht="20.100000000000001" customHeight="1" x14ac:dyDescent="0.25">
      <c r="A53" s="1126"/>
      <c r="B53" s="429" t="s">
        <v>286</v>
      </c>
      <c r="C53" s="471" t="s">
        <v>293</v>
      </c>
      <c r="D53" s="1116">
        <v>43363.77</v>
      </c>
      <c r="E53" s="1117"/>
      <c r="F53" s="1077">
        <f>ROUND((D53-D53/100*$C$10),2)</f>
        <v>43363.77</v>
      </c>
      <c r="G53" s="1078"/>
    </row>
    <row r="54" spans="1:9" ht="20.100000000000001" customHeight="1" x14ac:dyDescent="0.25">
      <c r="A54" s="1087"/>
      <c r="B54" s="429" t="s">
        <v>287</v>
      </c>
      <c r="C54" s="430" t="s">
        <v>293</v>
      </c>
      <c r="D54" s="1118"/>
      <c r="E54" s="1119"/>
      <c r="F54" s="1079"/>
      <c r="G54" s="1080"/>
    </row>
    <row r="55" spans="1:9" ht="27.95" customHeight="1" x14ac:dyDescent="0.25">
      <c r="A55" s="1087"/>
      <c r="B55" s="429" t="s">
        <v>303</v>
      </c>
      <c r="C55" s="471" t="s">
        <v>293</v>
      </c>
      <c r="D55" s="1118"/>
      <c r="E55" s="1119"/>
      <c r="F55" s="1079"/>
      <c r="G55" s="1080"/>
    </row>
    <row r="56" spans="1:9" ht="21.75" customHeight="1" x14ac:dyDescent="0.25">
      <c r="A56" s="1087"/>
      <c r="B56" s="429" t="s">
        <v>288</v>
      </c>
      <c r="C56" s="471" t="s">
        <v>294</v>
      </c>
      <c r="D56" s="1118"/>
      <c r="E56" s="1119"/>
      <c r="F56" s="1079"/>
      <c r="G56" s="1080"/>
    </row>
    <row r="57" spans="1:9" ht="21.75" customHeight="1" x14ac:dyDescent="0.25">
      <c r="A57" s="1087"/>
      <c r="B57" s="429" t="s">
        <v>296</v>
      </c>
      <c r="C57" s="471" t="s">
        <v>293</v>
      </c>
      <c r="D57" s="1118"/>
      <c r="E57" s="1119"/>
      <c r="F57" s="1079"/>
      <c r="G57" s="1080"/>
      <c r="H57" s="8"/>
      <c r="I57" s="4"/>
    </row>
    <row r="58" spans="1:9" ht="21.75" customHeight="1" x14ac:dyDescent="0.25">
      <c r="A58" s="1087"/>
      <c r="B58" s="429" t="s">
        <v>298</v>
      </c>
      <c r="C58" s="471" t="s">
        <v>293</v>
      </c>
      <c r="D58" s="1118"/>
      <c r="E58" s="1119"/>
      <c r="F58" s="1079"/>
      <c r="G58" s="1080"/>
      <c r="H58" s="8"/>
      <c r="I58" s="4"/>
    </row>
    <row r="59" spans="1:9" ht="21.75" customHeight="1" thickBot="1" x14ac:dyDescent="0.3">
      <c r="A59" s="1131"/>
      <c r="B59" s="442" t="s">
        <v>299</v>
      </c>
      <c r="C59" s="474" t="s">
        <v>297</v>
      </c>
      <c r="D59" s="1120"/>
      <c r="E59" s="1121"/>
      <c r="F59" s="1081"/>
      <c r="G59" s="1082"/>
      <c r="H59" s="8"/>
      <c r="I59" s="4"/>
    </row>
    <row r="60" spans="1:9" s="432" customFormat="1" ht="20.100000000000001" customHeight="1" thickBot="1" x14ac:dyDescent="0.3">
      <c r="A60" s="1123" t="s">
        <v>308</v>
      </c>
      <c r="B60" s="1124"/>
      <c r="C60" s="1124"/>
      <c r="D60" s="1124"/>
      <c r="E60" s="1124"/>
      <c r="F60" s="1124"/>
      <c r="G60" s="1125"/>
    </row>
    <row r="61" spans="1:9" ht="20.100000000000001" customHeight="1" x14ac:dyDescent="0.25">
      <c r="A61" s="1126"/>
      <c r="B61" s="429" t="s">
        <v>286</v>
      </c>
      <c r="C61" s="471" t="s">
        <v>293</v>
      </c>
      <c r="D61" s="1116">
        <v>43621.72</v>
      </c>
      <c r="E61" s="1117"/>
      <c r="F61" s="1077">
        <f>ROUND((D61-D61/100*$C$10),2)</f>
        <v>43621.72</v>
      </c>
      <c r="G61" s="1078"/>
    </row>
    <row r="62" spans="1:9" ht="20.100000000000001" customHeight="1" x14ac:dyDescent="0.25">
      <c r="A62" s="1087"/>
      <c r="B62" s="429" t="s">
        <v>287</v>
      </c>
      <c r="C62" s="430" t="s">
        <v>293</v>
      </c>
      <c r="D62" s="1118"/>
      <c r="E62" s="1119"/>
      <c r="F62" s="1079"/>
      <c r="G62" s="1080"/>
    </row>
    <row r="63" spans="1:9" ht="27.95" customHeight="1" x14ac:dyDescent="0.25">
      <c r="A63" s="1087"/>
      <c r="B63" s="429" t="s">
        <v>303</v>
      </c>
      <c r="C63" s="471" t="s">
        <v>293</v>
      </c>
      <c r="D63" s="1118"/>
      <c r="E63" s="1119"/>
      <c r="F63" s="1079"/>
      <c r="G63" s="1080"/>
    </row>
    <row r="64" spans="1:9" ht="20.100000000000001" customHeight="1" x14ac:dyDescent="0.25">
      <c r="A64" s="1087"/>
      <c r="B64" s="429" t="s">
        <v>288</v>
      </c>
      <c r="C64" s="471" t="s">
        <v>294</v>
      </c>
      <c r="D64" s="1118"/>
      <c r="E64" s="1119"/>
      <c r="F64" s="1079"/>
      <c r="G64" s="1080"/>
    </row>
    <row r="65" spans="1:9" ht="21" customHeight="1" x14ac:dyDescent="0.25">
      <c r="A65" s="1087"/>
      <c r="B65" s="429" t="s">
        <v>296</v>
      </c>
      <c r="C65" s="471" t="s">
        <v>297</v>
      </c>
      <c r="D65" s="1118"/>
      <c r="E65" s="1119"/>
      <c r="F65" s="1079"/>
      <c r="G65" s="1080"/>
      <c r="H65" s="8"/>
      <c r="I65" s="4"/>
    </row>
    <row r="66" spans="1:9" ht="21.75" customHeight="1" x14ac:dyDescent="0.25">
      <c r="A66" s="1087"/>
      <c r="B66" s="429" t="s">
        <v>298</v>
      </c>
      <c r="C66" s="471" t="s">
        <v>297</v>
      </c>
      <c r="D66" s="1118"/>
      <c r="E66" s="1119"/>
      <c r="F66" s="1079"/>
      <c r="G66" s="1080"/>
      <c r="H66" s="8"/>
      <c r="I66" s="4"/>
    </row>
    <row r="67" spans="1:9" ht="20.100000000000001" customHeight="1" x14ac:dyDescent="0.25">
      <c r="A67" s="1087"/>
      <c r="B67" s="429" t="s">
        <v>299</v>
      </c>
      <c r="C67" s="471" t="s">
        <v>297</v>
      </c>
      <c r="D67" s="1127"/>
      <c r="E67" s="1128"/>
      <c r="F67" s="1129"/>
      <c r="G67" s="1130"/>
      <c r="H67" s="8"/>
      <c r="I67" s="4"/>
    </row>
    <row r="68" spans="1:9" s="432" customFormat="1" ht="17.100000000000001" customHeight="1" x14ac:dyDescent="0.25">
      <c r="A68" s="855" t="s">
        <v>310</v>
      </c>
      <c r="B68" s="856"/>
      <c r="C68" s="856"/>
      <c r="D68" s="856"/>
      <c r="E68" s="856"/>
      <c r="F68" s="856"/>
      <c r="G68" s="1069"/>
    </row>
    <row r="69" spans="1:9" ht="20.100000000000001" customHeight="1" x14ac:dyDescent="0.25">
      <c r="A69" s="1103"/>
      <c r="B69" s="429" t="s">
        <v>286</v>
      </c>
      <c r="C69" s="471" t="s">
        <v>293</v>
      </c>
      <c r="D69" s="1106">
        <v>51451.24</v>
      </c>
      <c r="E69" s="1107"/>
      <c r="F69" s="1091">
        <f>ROUND((D69-D69/100*$C$10),2)</f>
        <v>51451.24</v>
      </c>
      <c r="G69" s="1092"/>
    </row>
    <row r="70" spans="1:9" ht="20.100000000000001" customHeight="1" x14ac:dyDescent="0.25">
      <c r="A70" s="1103"/>
      <c r="B70" s="429" t="s">
        <v>287</v>
      </c>
      <c r="C70" s="430" t="s">
        <v>293</v>
      </c>
      <c r="D70" s="1108"/>
      <c r="E70" s="1109"/>
      <c r="F70" s="1093"/>
      <c r="G70" s="1094"/>
    </row>
    <row r="71" spans="1:9" ht="27.95" customHeight="1" x14ac:dyDescent="0.25">
      <c r="A71" s="1103"/>
      <c r="B71" s="429" t="s">
        <v>303</v>
      </c>
      <c r="C71" s="471" t="s">
        <v>293</v>
      </c>
      <c r="D71" s="1108"/>
      <c r="E71" s="1109"/>
      <c r="F71" s="1093"/>
      <c r="G71" s="1094"/>
    </row>
    <row r="72" spans="1:9" ht="20.100000000000001" customHeight="1" x14ac:dyDescent="0.25">
      <c r="A72" s="1103"/>
      <c r="B72" s="429" t="s">
        <v>288</v>
      </c>
      <c r="C72" s="471" t="s">
        <v>294</v>
      </c>
      <c r="D72" s="1108"/>
      <c r="E72" s="1109"/>
      <c r="F72" s="1093"/>
      <c r="G72" s="1094"/>
    </row>
    <row r="73" spans="1:9" ht="20.100000000000001" customHeight="1" x14ac:dyDescent="0.25">
      <c r="A73" s="1103"/>
      <c r="B73" s="429" t="s">
        <v>295</v>
      </c>
      <c r="C73" s="471" t="s">
        <v>293</v>
      </c>
      <c r="D73" s="1108"/>
      <c r="E73" s="1109"/>
      <c r="F73" s="1093"/>
      <c r="G73" s="1094"/>
    </row>
    <row r="74" spans="1:9" ht="20.100000000000001" customHeight="1" x14ac:dyDescent="0.25">
      <c r="A74" s="1103"/>
      <c r="B74" s="429" t="s">
        <v>296</v>
      </c>
      <c r="C74" s="471" t="s">
        <v>297</v>
      </c>
      <c r="D74" s="1108"/>
      <c r="E74" s="1109"/>
      <c r="F74" s="1093"/>
      <c r="G74" s="1094"/>
      <c r="H74" s="8"/>
      <c r="I74" s="4"/>
    </row>
    <row r="75" spans="1:9" ht="20.100000000000001" customHeight="1" x14ac:dyDescent="0.25">
      <c r="A75" s="1103"/>
      <c r="B75" s="429" t="s">
        <v>309</v>
      </c>
      <c r="C75" s="471" t="s">
        <v>293</v>
      </c>
      <c r="D75" s="1108"/>
      <c r="E75" s="1109"/>
      <c r="F75" s="1093"/>
      <c r="G75" s="1094"/>
      <c r="H75" s="8"/>
      <c r="I75" s="4"/>
    </row>
    <row r="76" spans="1:9" ht="20.100000000000001" customHeight="1" x14ac:dyDescent="0.25">
      <c r="A76" s="1103"/>
      <c r="B76" s="429" t="s">
        <v>298</v>
      </c>
      <c r="C76" s="471" t="s">
        <v>297</v>
      </c>
      <c r="D76" s="1108"/>
      <c r="E76" s="1109"/>
      <c r="F76" s="1093"/>
      <c r="G76" s="1094"/>
      <c r="H76" s="8"/>
      <c r="I76" s="4"/>
    </row>
    <row r="77" spans="1:9" ht="19.5" customHeight="1" x14ac:dyDescent="0.25">
      <c r="A77" s="1103"/>
      <c r="B77" s="429" t="s">
        <v>299</v>
      </c>
      <c r="C77" s="471" t="s">
        <v>297</v>
      </c>
      <c r="D77" s="1110"/>
      <c r="E77" s="1111"/>
      <c r="F77" s="1095"/>
      <c r="G77" s="1096"/>
      <c r="H77" s="8"/>
      <c r="I77" s="4"/>
    </row>
    <row r="78" spans="1:9" s="432" customFormat="1" ht="20.100000000000001" customHeight="1" x14ac:dyDescent="0.25">
      <c r="A78" s="855" t="s">
        <v>311</v>
      </c>
      <c r="B78" s="856"/>
      <c r="C78" s="856"/>
      <c r="D78" s="856"/>
      <c r="E78" s="856"/>
      <c r="F78" s="856"/>
      <c r="G78" s="1069"/>
    </row>
    <row r="79" spans="1:9" ht="20.100000000000001" customHeight="1" x14ac:dyDescent="0.25">
      <c r="A79" s="1103"/>
      <c r="B79" s="429" t="s">
        <v>286</v>
      </c>
      <c r="C79" s="471" t="s">
        <v>293</v>
      </c>
      <c r="D79" s="1071">
        <v>58936.47</v>
      </c>
      <c r="E79" s="1072"/>
      <c r="F79" s="1091">
        <f>ROUND((D79-D79/100*$C$10),2)</f>
        <v>58936.47</v>
      </c>
      <c r="G79" s="1092"/>
    </row>
    <row r="80" spans="1:9" ht="20.100000000000001" customHeight="1" x14ac:dyDescent="0.25">
      <c r="A80" s="1103"/>
      <c r="B80" s="429" t="s">
        <v>287</v>
      </c>
      <c r="C80" s="430" t="s">
        <v>293</v>
      </c>
      <c r="D80" s="1073"/>
      <c r="E80" s="1074"/>
      <c r="F80" s="1093"/>
      <c r="G80" s="1094"/>
    </row>
    <row r="81" spans="1:9" ht="27.95" customHeight="1" x14ac:dyDescent="0.25">
      <c r="A81" s="1103"/>
      <c r="B81" s="429" t="s">
        <v>303</v>
      </c>
      <c r="C81" s="471" t="s">
        <v>293</v>
      </c>
      <c r="D81" s="1073"/>
      <c r="E81" s="1074"/>
      <c r="F81" s="1093"/>
      <c r="G81" s="1094"/>
    </row>
    <row r="82" spans="1:9" ht="20.100000000000001" customHeight="1" x14ac:dyDescent="0.25">
      <c r="A82" s="1103"/>
      <c r="B82" s="429" t="s">
        <v>288</v>
      </c>
      <c r="C82" s="471" t="s">
        <v>294</v>
      </c>
      <c r="D82" s="1073"/>
      <c r="E82" s="1074"/>
      <c r="F82" s="1093"/>
      <c r="G82" s="1094"/>
    </row>
    <row r="83" spans="1:9" ht="20.100000000000001" customHeight="1" x14ac:dyDescent="0.25">
      <c r="A83" s="1103"/>
      <c r="B83" s="429" t="s">
        <v>295</v>
      </c>
      <c r="C83" s="471" t="s">
        <v>293</v>
      </c>
      <c r="D83" s="1073"/>
      <c r="E83" s="1074"/>
      <c r="F83" s="1093"/>
      <c r="G83" s="1094"/>
    </row>
    <row r="84" spans="1:9" ht="20.100000000000001" customHeight="1" x14ac:dyDescent="0.25">
      <c r="A84" s="1103"/>
      <c r="B84" s="429" t="s">
        <v>296</v>
      </c>
      <c r="C84" s="471" t="s">
        <v>297</v>
      </c>
      <c r="D84" s="1073"/>
      <c r="E84" s="1074"/>
      <c r="F84" s="1093"/>
      <c r="G84" s="1094"/>
      <c r="H84" s="8"/>
      <c r="I84" s="4"/>
    </row>
    <row r="85" spans="1:9" ht="20.100000000000001" customHeight="1" x14ac:dyDescent="0.25">
      <c r="A85" s="1103"/>
      <c r="B85" s="429" t="s">
        <v>298</v>
      </c>
      <c r="C85" s="471" t="s">
        <v>297</v>
      </c>
      <c r="D85" s="1073"/>
      <c r="E85" s="1074"/>
      <c r="F85" s="1093"/>
      <c r="G85" s="1094"/>
      <c r="H85" s="8"/>
      <c r="I85" s="4"/>
    </row>
    <row r="86" spans="1:9" ht="20.100000000000001" customHeight="1" x14ac:dyDescent="0.25">
      <c r="A86" s="1103"/>
      <c r="B86" s="429" t="s">
        <v>312</v>
      </c>
      <c r="C86" s="471" t="s">
        <v>304</v>
      </c>
      <c r="D86" s="1073"/>
      <c r="E86" s="1074"/>
      <c r="F86" s="1093"/>
      <c r="G86" s="1094"/>
      <c r="H86" s="8"/>
      <c r="I86" s="4"/>
    </row>
    <row r="87" spans="1:9" ht="20.100000000000001" customHeight="1" x14ac:dyDescent="0.25">
      <c r="A87" s="1103"/>
      <c r="B87" s="429" t="s">
        <v>299</v>
      </c>
      <c r="C87" s="471" t="s">
        <v>297</v>
      </c>
      <c r="D87" s="1089"/>
      <c r="E87" s="1090"/>
      <c r="F87" s="1095"/>
      <c r="G87" s="1096"/>
      <c r="H87" s="8"/>
      <c r="I87" s="4"/>
    </row>
    <row r="88" spans="1:9" s="432" customFormat="1" ht="20.100000000000001" customHeight="1" x14ac:dyDescent="0.25">
      <c r="A88" s="855" t="s">
        <v>313</v>
      </c>
      <c r="B88" s="856"/>
      <c r="C88" s="856"/>
      <c r="D88" s="856"/>
      <c r="E88" s="856"/>
      <c r="F88" s="856"/>
      <c r="G88" s="1069"/>
    </row>
    <row r="89" spans="1:9" ht="20.100000000000001" customHeight="1" x14ac:dyDescent="0.25">
      <c r="A89" s="1103"/>
      <c r="B89" s="429" t="s">
        <v>286</v>
      </c>
      <c r="C89" s="471" t="s">
        <v>293</v>
      </c>
      <c r="D89" s="1071">
        <v>62653.31</v>
      </c>
      <c r="E89" s="1072"/>
      <c r="F89" s="1091">
        <f>ROUND((D89-D89/100*$C$10),2)</f>
        <v>62653.31</v>
      </c>
      <c r="G89" s="1092"/>
    </row>
    <row r="90" spans="1:9" ht="20.100000000000001" customHeight="1" x14ac:dyDescent="0.25">
      <c r="A90" s="1103"/>
      <c r="B90" s="429" t="s">
        <v>287</v>
      </c>
      <c r="C90" s="430" t="s">
        <v>293</v>
      </c>
      <c r="D90" s="1073"/>
      <c r="E90" s="1074"/>
      <c r="F90" s="1093"/>
      <c r="G90" s="1094"/>
    </row>
    <row r="91" spans="1:9" ht="27.95" customHeight="1" x14ac:dyDescent="0.25">
      <c r="A91" s="1103"/>
      <c r="B91" s="429" t="s">
        <v>303</v>
      </c>
      <c r="C91" s="471" t="s">
        <v>293</v>
      </c>
      <c r="D91" s="1073"/>
      <c r="E91" s="1074"/>
      <c r="F91" s="1093"/>
      <c r="G91" s="1094"/>
    </row>
    <row r="92" spans="1:9" ht="20.100000000000001" customHeight="1" x14ac:dyDescent="0.25">
      <c r="A92" s="1103"/>
      <c r="B92" s="429" t="s">
        <v>288</v>
      </c>
      <c r="C92" s="471" t="s">
        <v>294</v>
      </c>
      <c r="D92" s="1073"/>
      <c r="E92" s="1074"/>
      <c r="F92" s="1093"/>
      <c r="G92" s="1094"/>
    </row>
    <row r="93" spans="1:9" ht="20.100000000000001" customHeight="1" x14ac:dyDescent="0.25">
      <c r="A93" s="1103"/>
      <c r="B93" s="429" t="s">
        <v>295</v>
      </c>
      <c r="C93" s="471" t="s">
        <v>293</v>
      </c>
      <c r="D93" s="1073"/>
      <c r="E93" s="1074"/>
      <c r="F93" s="1093"/>
      <c r="G93" s="1094"/>
    </row>
    <row r="94" spans="1:9" ht="20.100000000000001" customHeight="1" x14ac:dyDescent="0.25">
      <c r="A94" s="1103"/>
      <c r="B94" s="429" t="s">
        <v>296</v>
      </c>
      <c r="C94" s="471" t="s">
        <v>297</v>
      </c>
      <c r="D94" s="1073"/>
      <c r="E94" s="1074"/>
      <c r="F94" s="1093"/>
      <c r="G94" s="1094"/>
      <c r="H94" s="8"/>
      <c r="I94" s="4"/>
    </row>
    <row r="95" spans="1:9" ht="20.100000000000001" customHeight="1" x14ac:dyDescent="0.25">
      <c r="A95" s="1103"/>
      <c r="B95" s="429" t="s">
        <v>298</v>
      </c>
      <c r="C95" s="471" t="s">
        <v>297</v>
      </c>
      <c r="D95" s="1073"/>
      <c r="E95" s="1074"/>
      <c r="F95" s="1093"/>
      <c r="G95" s="1094"/>
      <c r="H95" s="8"/>
      <c r="I95" s="4"/>
    </row>
    <row r="96" spans="1:9" ht="20.100000000000001" customHeight="1" x14ac:dyDescent="0.25">
      <c r="A96" s="1103"/>
      <c r="B96" s="429" t="s">
        <v>314</v>
      </c>
      <c r="C96" s="471" t="s">
        <v>297</v>
      </c>
      <c r="D96" s="1073"/>
      <c r="E96" s="1074"/>
      <c r="F96" s="1093"/>
      <c r="G96" s="1094"/>
      <c r="H96" s="8"/>
      <c r="I96" s="4"/>
    </row>
    <row r="97" spans="1:9" ht="20.100000000000001" customHeight="1" thickBot="1" x14ac:dyDescent="0.3">
      <c r="A97" s="1103"/>
      <c r="B97" s="429" t="s">
        <v>299</v>
      </c>
      <c r="C97" s="471" t="s">
        <v>297</v>
      </c>
      <c r="D97" s="1089"/>
      <c r="E97" s="1090"/>
      <c r="F97" s="1095"/>
      <c r="G97" s="1096"/>
      <c r="H97" s="8"/>
      <c r="I97" s="4"/>
    </row>
    <row r="98" spans="1:9" s="433" customFormat="1" ht="30" customHeight="1" x14ac:dyDescent="0.3">
      <c r="A98" s="1097" t="s">
        <v>349</v>
      </c>
      <c r="B98" s="1098"/>
      <c r="C98" s="1098"/>
      <c r="D98" s="1098"/>
      <c r="E98" s="1098"/>
      <c r="F98" s="1098"/>
      <c r="G98" s="1099"/>
    </row>
    <row r="99" spans="1:9" ht="20.100000000000001" customHeight="1" thickBot="1" x14ac:dyDescent="0.3">
      <c r="A99" s="1100" t="s">
        <v>316</v>
      </c>
      <c r="B99" s="1101"/>
      <c r="C99" s="1101"/>
      <c r="D99" s="1101"/>
      <c r="E99" s="1101"/>
      <c r="F99" s="1101"/>
      <c r="G99" s="1102"/>
    </row>
    <row r="100" spans="1:9" ht="24.95" customHeight="1" x14ac:dyDescent="0.25">
      <c r="A100" s="1103"/>
      <c r="B100" s="429" t="s">
        <v>286</v>
      </c>
      <c r="C100" s="471" t="s">
        <v>293</v>
      </c>
      <c r="D100" s="1071">
        <v>94922.8</v>
      </c>
      <c r="E100" s="1072"/>
      <c r="F100" s="1091">
        <f>ROUND((D100-D100/100*$C$10),2)</f>
        <v>94922.8</v>
      </c>
      <c r="G100" s="1092"/>
    </row>
    <row r="101" spans="1:9" ht="24.95" customHeight="1" x14ac:dyDescent="0.25">
      <c r="A101" s="1103"/>
      <c r="B101" s="429" t="s">
        <v>287</v>
      </c>
      <c r="C101" s="430" t="s">
        <v>293</v>
      </c>
      <c r="D101" s="1073"/>
      <c r="E101" s="1074"/>
      <c r="F101" s="1093"/>
      <c r="G101" s="1094"/>
    </row>
    <row r="102" spans="1:9" ht="27.95" customHeight="1" x14ac:dyDescent="0.25">
      <c r="A102" s="1103"/>
      <c r="B102" s="429" t="s">
        <v>303</v>
      </c>
      <c r="C102" s="471" t="s">
        <v>293</v>
      </c>
      <c r="D102" s="1073"/>
      <c r="E102" s="1074"/>
      <c r="F102" s="1093"/>
      <c r="G102" s="1094"/>
    </row>
    <row r="103" spans="1:9" ht="27.95" customHeight="1" x14ac:dyDescent="0.25">
      <c r="A103" s="1103"/>
      <c r="B103" s="429" t="s">
        <v>288</v>
      </c>
      <c r="C103" s="471" t="s">
        <v>317</v>
      </c>
      <c r="D103" s="1073"/>
      <c r="E103" s="1074"/>
      <c r="F103" s="1093"/>
      <c r="G103" s="1094"/>
    </row>
    <row r="104" spans="1:9" ht="24.95" customHeight="1" x14ac:dyDescent="0.25">
      <c r="A104" s="1103"/>
      <c r="B104" s="429" t="s">
        <v>318</v>
      </c>
      <c r="C104" s="471" t="s">
        <v>297</v>
      </c>
      <c r="D104" s="1073"/>
      <c r="E104" s="1074"/>
      <c r="F104" s="1093"/>
      <c r="G104" s="1094"/>
    </row>
    <row r="105" spans="1:9" ht="24.95" customHeight="1" x14ac:dyDescent="0.25">
      <c r="A105" s="1103"/>
      <c r="B105" s="429" t="s">
        <v>289</v>
      </c>
      <c r="C105" s="471" t="s">
        <v>293</v>
      </c>
      <c r="D105" s="1073"/>
      <c r="E105" s="1074"/>
      <c r="F105" s="1093"/>
      <c r="G105" s="1094"/>
      <c r="H105" s="8"/>
      <c r="I105" s="4"/>
    </row>
    <row r="106" spans="1:9" ht="24.95" customHeight="1" x14ac:dyDescent="0.25">
      <c r="A106" s="1103"/>
      <c r="B106" s="429" t="s">
        <v>290</v>
      </c>
      <c r="C106" s="471" t="s">
        <v>297</v>
      </c>
      <c r="D106" s="1073"/>
      <c r="E106" s="1074"/>
      <c r="F106" s="1093"/>
      <c r="G106" s="1094"/>
      <c r="H106" s="8"/>
      <c r="I106" s="4"/>
    </row>
    <row r="107" spans="1:9" ht="20.100000000000001" customHeight="1" x14ac:dyDescent="0.25">
      <c r="A107" s="855" t="s">
        <v>319</v>
      </c>
      <c r="B107" s="856"/>
      <c r="C107" s="856"/>
      <c r="D107" s="856"/>
      <c r="E107" s="856"/>
      <c r="F107" s="856"/>
      <c r="G107" s="1069"/>
    </row>
    <row r="108" spans="1:9" ht="24.95" customHeight="1" x14ac:dyDescent="0.25">
      <c r="A108" s="1103"/>
      <c r="B108" s="429" t="s">
        <v>286</v>
      </c>
      <c r="C108" s="471" t="s">
        <v>293</v>
      </c>
      <c r="D108" s="1071">
        <v>95069.11</v>
      </c>
      <c r="E108" s="1072"/>
      <c r="F108" s="1091">
        <f>ROUND((D108-D108/100*$C$10),2)</f>
        <v>95069.11</v>
      </c>
      <c r="G108" s="1092"/>
    </row>
    <row r="109" spans="1:9" ht="24.95" customHeight="1" x14ac:dyDescent="0.25">
      <c r="A109" s="1103"/>
      <c r="B109" s="429" t="s">
        <v>287</v>
      </c>
      <c r="C109" s="430" t="s">
        <v>293</v>
      </c>
      <c r="D109" s="1073"/>
      <c r="E109" s="1074"/>
      <c r="F109" s="1093"/>
      <c r="G109" s="1094"/>
    </row>
    <row r="110" spans="1:9" ht="27.95" customHeight="1" x14ac:dyDescent="0.25">
      <c r="A110" s="1103"/>
      <c r="B110" s="429" t="s">
        <v>303</v>
      </c>
      <c r="C110" s="471" t="s">
        <v>293</v>
      </c>
      <c r="D110" s="1073"/>
      <c r="E110" s="1074"/>
      <c r="F110" s="1093"/>
      <c r="G110" s="1094"/>
    </row>
    <row r="111" spans="1:9" ht="24.95" customHeight="1" x14ac:dyDescent="0.25">
      <c r="A111" s="1103"/>
      <c r="B111" s="429" t="s">
        <v>288</v>
      </c>
      <c r="C111" s="471" t="s">
        <v>317</v>
      </c>
      <c r="D111" s="1073"/>
      <c r="E111" s="1074"/>
      <c r="F111" s="1093"/>
      <c r="G111" s="1094"/>
    </row>
    <row r="112" spans="1:9" ht="24.95" customHeight="1" x14ac:dyDescent="0.25">
      <c r="A112" s="1103"/>
      <c r="B112" s="429" t="s">
        <v>318</v>
      </c>
      <c r="C112" s="471" t="s">
        <v>297</v>
      </c>
      <c r="D112" s="1073"/>
      <c r="E112" s="1074"/>
      <c r="F112" s="1093"/>
      <c r="G112" s="1094"/>
    </row>
    <row r="113" spans="1:9" ht="24.95" customHeight="1" x14ac:dyDescent="0.25">
      <c r="A113" s="1103"/>
      <c r="B113" s="429" t="s">
        <v>320</v>
      </c>
      <c r="C113" s="471" t="s">
        <v>293</v>
      </c>
      <c r="D113" s="1073"/>
      <c r="E113" s="1074"/>
      <c r="F113" s="1093"/>
      <c r="G113" s="1094"/>
      <c r="H113" s="8"/>
      <c r="I113" s="4"/>
    </row>
    <row r="114" spans="1:9" ht="24.95" customHeight="1" thickBot="1" x14ac:dyDescent="0.3">
      <c r="A114" s="1144"/>
      <c r="B114" s="442" t="s">
        <v>290</v>
      </c>
      <c r="C114" s="474" t="s">
        <v>297</v>
      </c>
      <c r="D114" s="1075"/>
      <c r="E114" s="1076"/>
      <c r="F114" s="1145"/>
      <c r="G114" s="1146"/>
      <c r="H114" s="8"/>
      <c r="I114" s="4"/>
    </row>
    <row r="115" spans="1:9" ht="20.100000000000001" customHeight="1" thickBot="1" x14ac:dyDescent="0.3">
      <c r="A115" s="1155" t="s">
        <v>373</v>
      </c>
      <c r="B115" s="1156"/>
      <c r="C115" s="1156"/>
      <c r="D115" s="1156"/>
      <c r="E115" s="1156"/>
      <c r="F115" s="1156"/>
      <c r="G115" s="1157"/>
    </row>
    <row r="116" spans="1:9" ht="20.100000000000001" customHeight="1" x14ac:dyDescent="0.25">
      <c r="A116" s="1147"/>
      <c r="B116" s="429" t="s">
        <v>286</v>
      </c>
      <c r="C116" s="471" t="s">
        <v>297</v>
      </c>
      <c r="D116" s="1149">
        <v>188189.4</v>
      </c>
      <c r="E116" s="1150"/>
      <c r="F116" s="1153">
        <f>ROUND((D116-D116/100*$C$10),2)</f>
        <v>188189.4</v>
      </c>
      <c r="G116" s="1154"/>
    </row>
    <row r="117" spans="1:9" ht="20.100000000000001" customHeight="1" x14ac:dyDescent="0.25">
      <c r="A117" s="1084"/>
      <c r="B117" s="429" t="s">
        <v>287</v>
      </c>
      <c r="C117" s="430" t="s">
        <v>293</v>
      </c>
      <c r="D117" s="1073"/>
      <c r="E117" s="1074"/>
      <c r="F117" s="1093"/>
      <c r="G117" s="1094"/>
    </row>
    <row r="118" spans="1:9" ht="27.95" customHeight="1" x14ac:dyDescent="0.25">
      <c r="A118" s="1084"/>
      <c r="B118" s="429" t="s">
        <v>321</v>
      </c>
      <c r="C118" s="471" t="s">
        <v>323</v>
      </c>
      <c r="D118" s="1073"/>
      <c r="E118" s="1074"/>
      <c r="F118" s="1093"/>
      <c r="G118" s="1094"/>
    </row>
    <row r="119" spans="1:9" ht="20.100000000000001" customHeight="1" x14ac:dyDescent="0.25">
      <c r="A119" s="1084"/>
      <c r="B119" s="429" t="s">
        <v>346</v>
      </c>
      <c r="C119" s="471" t="s">
        <v>293</v>
      </c>
      <c r="D119" s="1073"/>
      <c r="E119" s="1074"/>
      <c r="F119" s="1093"/>
      <c r="G119" s="1094"/>
    </row>
    <row r="120" spans="1:9" ht="20.100000000000001" customHeight="1" x14ac:dyDescent="0.25">
      <c r="A120" s="1084"/>
      <c r="B120" s="429" t="s">
        <v>327</v>
      </c>
      <c r="C120" s="471" t="s">
        <v>317</v>
      </c>
      <c r="D120" s="1073"/>
      <c r="E120" s="1074"/>
      <c r="F120" s="1093"/>
      <c r="G120" s="1094"/>
    </row>
    <row r="121" spans="1:9" ht="27.95" customHeight="1" x14ac:dyDescent="0.25">
      <c r="A121" s="1084"/>
      <c r="B121" s="429" t="s">
        <v>322</v>
      </c>
      <c r="C121" s="471" t="s">
        <v>297</v>
      </c>
      <c r="D121" s="1073"/>
      <c r="E121" s="1074"/>
      <c r="F121" s="1093"/>
      <c r="G121" s="1094"/>
    </row>
    <row r="122" spans="1:9" ht="20.100000000000001" customHeight="1" x14ac:dyDescent="0.25">
      <c r="A122" s="1084"/>
      <c r="B122" s="429" t="s">
        <v>289</v>
      </c>
      <c r="C122" s="471" t="s">
        <v>293</v>
      </c>
      <c r="D122" s="1073"/>
      <c r="E122" s="1074"/>
      <c r="F122" s="1093"/>
      <c r="G122" s="1094"/>
      <c r="H122" s="8"/>
      <c r="I122" s="4"/>
    </row>
    <row r="123" spans="1:9" ht="20.100000000000001" customHeight="1" x14ac:dyDescent="0.25">
      <c r="A123" s="1084"/>
      <c r="B123" s="441" t="s">
        <v>290</v>
      </c>
      <c r="C123" s="472" t="s">
        <v>306</v>
      </c>
      <c r="D123" s="1073"/>
      <c r="E123" s="1074"/>
      <c r="F123" s="1093"/>
      <c r="G123" s="1094"/>
      <c r="H123" s="8"/>
      <c r="I123" s="4"/>
    </row>
    <row r="124" spans="1:9" ht="20.100000000000001" customHeight="1" x14ac:dyDescent="0.25">
      <c r="A124" s="1084"/>
      <c r="B124" s="429" t="s">
        <v>324</v>
      </c>
      <c r="C124" s="471" t="s">
        <v>326</v>
      </c>
      <c r="D124" s="1073"/>
      <c r="E124" s="1074"/>
      <c r="F124" s="1093"/>
      <c r="G124" s="1094"/>
      <c r="H124" s="3"/>
    </row>
    <row r="125" spans="1:9" ht="20.100000000000001" customHeight="1" x14ac:dyDescent="0.25">
      <c r="A125" s="1084"/>
      <c r="B125" s="429" t="s">
        <v>325</v>
      </c>
      <c r="C125" s="471" t="s">
        <v>293</v>
      </c>
      <c r="D125" s="1073"/>
      <c r="E125" s="1074"/>
      <c r="F125" s="1093"/>
      <c r="G125" s="1094"/>
      <c r="H125" s="3"/>
    </row>
    <row r="126" spans="1:9" ht="20.100000000000001" customHeight="1" x14ac:dyDescent="0.25">
      <c r="A126" s="1148"/>
      <c r="B126" s="429" t="s">
        <v>345</v>
      </c>
      <c r="C126" s="471" t="s">
        <v>293</v>
      </c>
      <c r="D126" s="1089"/>
      <c r="E126" s="1090"/>
      <c r="F126" s="1095"/>
      <c r="G126" s="1096"/>
    </row>
    <row r="127" spans="1:9" ht="20.100000000000001" customHeight="1" x14ac:dyDescent="0.25">
      <c r="A127" s="855" t="s">
        <v>328</v>
      </c>
      <c r="B127" s="856"/>
      <c r="C127" s="856"/>
      <c r="D127" s="856"/>
      <c r="E127" s="856"/>
      <c r="F127" s="856"/>
      <c r="G127" s="1069"/>
    </row>
    <row r="128" spans="1:9" ht="24.95" customHeight="1" x14ac:dyDescent="0.25">
      <c r="A128" s="1103"/>
      <c r="B128" s="429" t="s">
        <v>286</v>
      </c>
      <c r="C128" s="471" t="s">
        <v>293</v>
      </c>
      <c r="D128" s="1071">
        <v>98283.11</v>
      </c>
      <c r="E128" s="1072"/>
      <c r="F128" s="1091">
        <f>ROUND((D128-D128/100*$C$10),2)</f>
        <v>98283.11</v>
      </c>
      <c r="G128" s="1092"/>
    </row>
    <row r="129" spans="1:9" ht="24.95" customHeight="1" x14ac:dyDescent="0.25">
      <c r="A129" s="1103"/>
      <c r="B129" s="429" t="s">
        <v>287</v>
      </c>
      <c r="C129" s="430" t="s">
        <v>293</v>
      </c>
      <c r="D129" s="1073"/>
      <c r="E129" s="1074"/>
      <c r="F129" s="1093"/>
      <c r="G129" s="1094"/>
    </row>
    <row r="130" spans="1:9" ht="27.95" customHeight="1" x14ac:dyDescent="0.25">
      <c r="A130" s="1103"/>
      <c r="B130" s="429" t="s">
        <v>291</v>
      </c>
      <c r="C130" s="471" t="s">
        <v>293</v>
      </c>
      <c r="D130" s="1073"/>
      <c r="E130" s="1074"/>
      <c r="F130" s="1093"/>
      <c r="G130" s="1094"/>
    </row>
    <row r="131" spans="1:9" ht="24.95" customHeight="1" x14ac:dyDescent="0.25">
      <c r="A131" s="1103"/>
      <c r="B131" s="429" t="s">
        <v>288</v>
      </c>
      <c r="C131" s="471" t="s">
        <v>317</v>
      </c>
      <c r="D131" s="1073"/>
      <c r="E131" s="1074"/>
      <c r="F131" s="1093"/>
      <c r="G131" s="1094"/>
    </row>
    <row r="132" spans="1:9" ht="24.95" customHeight="1" x14ac:dyDescent="0.25">
      <c r="A132" s="1103"/>
      <c r="B132" s="429" t="s">
        <v>329</v>
      </c>
      <c r="C132" s="471" t="s">
        <v>297</v>
      </c>
      <c r="D132" s="1073"/>
      <c r="E132" s="1074"/>
      <c r="F132" s="1093"/>
      <c r="G132" s="1094"/>
    </row>
    <row r="133" spans="1:9" ht="24.95" customHeight="1" x14ac:dyDescent="0.25">
      <c r="A133" s="1103"/>
      <c r="B133" s="429" t="s">
        <v>289</v>
      </c>
      <c r="C133" s="471" t="s">
        <v>293</v>
      </c>
      <c r="D133" s="1073"/>
      <c r="E133" s="1074"/>
      <c r="F133" s="1093"/>
      <c r="G133" s="1094"/>
      <c r="H133" s="8"/>
      <c r="I133" s="4"/>
    </row>
    <row r="134" spans="1:9" ht="24.95" customHeight="1" thickBot="1" x14ac:dyDescent="0.3">
      <c r="A134" s="1144"/>
      <c r="B134" s="442" t="s">
        <v>290</v>
      </c>
      <c r="C134" s="474" t="s">
        <v>297</v>
      </c>
      <c r="D134" s="1075"/>
      <c r="E134" s="1076"/>
      <c r="F134" s="1145"/>
      <c r="G134" s="1146"/>
      <c r="H134" s="8"/>
      <c r="I134" s="4"/>
    </row>
    <row r="135" spans="1:9" s="433" customFormat="1" ht="30" customHeight="1" x14ac:dyDescent="0.3">
      <c r="A135" s="1097" t="s">
        <v>348</v>
      </c>
      <c r="B135" s="1098"/>
      <c r="C135" s="1098"/>
      <c r="D135" s="1098"/>
      <c r="E135" s="1098"/>
      <c r="F135" s="1098"/>
      <c r="G135" s="1099"/>
    </row>
    <row r="136" spans="1:9" ht="20.100000000000001" customHeight="1" thickBot="1" x14ac:dyDescent="0.3">
      <c r="A136" s="1100" t="s">
        <v>331</v>
      </c>
      <c r="B136" s="1101"/>
      <c r="C136" s="1101"/>
      <c r="D136" s="1101"/>
      <c r="E136" s="1101"/>
      <c r="F136" s="1101"/>
      <c r="G136" s="1102"/>
    </row>
    <row r="137" spans="1:9" ht="44.25" customHeight="1" x14ac:dyDescent="0.25">
      <c r="A137" s="1103"/>
      <c r="B137" s="429" t="s">
        <v>286</v>
      </c>
      <c r="C137" s="471" t="s">
        <v>293</v>
      </c>
      <c r="D137" s="1071">
        <v>19627.68</v>
      </c>
      <c r="E137" s="1072"/>
      <c r="F137" s="1091">
        <f>ROUND((D137-D137/100*$C$10),2)</f>
        <v>19627.68</v>
      </c>
      <c r="G137" s="1092"/>
    </row>
    <row r="138" spans="1:9" ht="44.25" customHeight="1" x14ac:dyDescent="0.25">
      <c r="A138" s="1103"/>
      <c r="B138" s="429" t="s">
        <v>332</v>
      </c>
      <c r="C138" s="430" t="s">
        <v>294</v>
      </c>
      <c r="D138" s="1073"/>
      <c r="E138" s="1074"/>
      <c r="F138" s="1093"/>
      <c r="G138" s="1094"/>
    </row>
    <row r="139" spans="1:9" ht="44.25" customHeight="1" x14ac:dyDescent="0.25">
      <c r="A139" s="1103"/>
      <c r="B139" s="429" t="s">
        <v>345</v>
      </c>
      <c r="C139" s="471" t="s">
        <v>333</v>
      </c>
      <c r="D139" s="1073"/>
      <c r="E139" s="1074"/>
      <c r="F139" s="1093"/>
      <c r="G139" s="1094"/>
    </row>
    <row r="140" spans="1:9" ht="44.25" customHeight="1" x14ac:dyDescent="0.25">
      <c r="A140" s="1103"/>
      <c r="B140" s="429" t="s">
        <v>334</v>
      </c>
      <c r="C140" s="471" t="s">
        <v>306</v>
      </c>
      <c r="D140" s="1073"/>
      <c r="E140" s="1074"/>
      <c r="F140" s="1093"/>
      <c r="G140" s="1094"/>
    </row>
    <row r="141" spans="1:9" ht="20.100000000000001" customHeight="1" x14ac:dyDescent="0.25">
      <c r="A141" s="855" t="s">
        <v>335</v>
      </c>
      <c r="B141" s="856"/>
      <c r="C141" s="856"/>
      <c r="D141" s="856"/>
      <c r="E141" s="856"/>
      <c r="F141" s="856"/>
      <c r="G141" s="1069"/>
    </row>
    <row r="142" spans="1:9" ht="22.5" customHeight="1" x14ac:dyDescent="0.25">
      <c r="A142" s="1086"/>
      <c r="B142" s="429" t="s">
        <v>286</v>
      </c>
      <c r="C142" s="471" t="s">
        <v>293</v>
      </c>
      <c r="D142" s="1071">
        <v>69528.02</v>
      </c>
      <c r="E142" s="1072"/>
      <c r="F142" s="1091">
        <f>ROUND((D142-D142/100*$C$10),2)</f>
        <v>69528.02</v>
      </c>
      <c r="G142" s="1092"/>
    </row>
    <row r="143" spans="1:9" ht="22.5" customHeight="1" x14ac:dyDescent="0.25">
      <c r="A143" s="1087"/>
      <c r="B143" s="429" t="s">
        <v>287</v>
      </c>
      <c r="C143" s="471" t="s">
        <v>293</v>
      </c>
      <c r="D143" s="1073"/>
      <c r="E143" s="1074"/>
      <c r="F143" s="1093"/>
      <c r="G143" s="1094"/>
    </row>
    <row r="144" spans="1:9" ht="30.75" customHeight="1" x14ac:dyDescent="0.25">
      <c r="A144" s="1087"/>
      <c r="B144" s="429" t="s">
        <v>291</v>
      </c>
      <c r="C144" s="471" t="s">
        <v>293</v>
      </c>
      <c r="D144" s="1073"/>
      <c r="E144" s="1074"/>
      <c r="F144" s="1093"/>
      <c r="G144" s="1094"/>
    </row>
    <row r="145" spans="1:7" ht="22.5" customHeight="1" x14ac:dyDescent="0.25">
      <c r="A145" s="1087"/>
      <c r="B145" s="429" t="s">
        <v>288</v>
      </c>
      <c r="C145" s="430" t="s">
        <v>317</v>
      </c>
      <c r="D145" s="1073"/>
      <c r="E145" s="1074"/>
      <c r="F145" s="1093"/>
      <c r="G145" s="1094"/>
    </row>
    <row r="146" spans="1:7" ht="22.5" customHeight="1" x14ac:dyDescent="0.25">
      <c r="A146" s="1087"/>
      <c r="B146" s="429" t="s">
        <v>334</v>
      </c>
      <c r="C146" s="471" t="s">
        <v>336</v>
      </c>
      <c r="D146" s="1073"/>
      <c r="E146" s="1074"/>
      <c r="F146" s="1093"/>
      <c r="G146" s="1094"/>
    </row>
    <row r="147" spans="1:7" ht="22.5" customHeight="1" x14ac:dyDescent="0.25">
      <c r="A147" s="1087"/>
      <c r="B147" s="429" t="s">
        <v>337</v>
      </c>
      <c r="C147" s="430" t="s">
        <v>293</v>
      </c>
      <c r="D147" s="1073"/>
      <c r="E147" s="1074"/>
      <c r="F147" s="1093"/>
      <c r="G147" s="1094"/>
    </row>
    <row r="148" spans="1:7" ht="22.5" customHeight="1" x14ac:dyDescent="0.25">
      <c r="A148" s="1087"/>
      <c r="B148" s="443" t="s">
        <v>338</v>
      </c>
      <c r="C148" s="430" t="s">
        <v>293</v>
      </c>
      <c r="D148" s="1073"/>
      <c r="E148" s="1074"/>
      <c r="F148" s="1093"/>
      <c r="G148" s="1094"/>
    </row>
    <row r="149" spans="1:7" ht="22.5" customHeight="1" x14ac:dyDescent="0.25">
      <c r="A149" s="1087"/>
      <c r="B149" s="443" t="s">
        <v>339</v>
      </c>
      <c r="C149" s="430" t="s">
        <v>297</v>
      </c>
      <c r="D149" s="1073"/>
      <c r="E149" s="1074"/>
      <c r="F149" s="1093"/>
      <c r="G149" s="1094"/>
    </row>
    <row r="150" spans="1:7" ht="22.5" customHeight="1" x14ac:dyDescent="0.25">
      <c r="A150" s="1088"/>
      <c r="B150" s="443" t="s">
        <v>340</v>
      </c>
      <c r="C150" s="430" t="s">
        <v>341</v>
      </c>
      <c r="D150" s="1089"/>
      <c r="E150" s="1090"/>
      <c r="F150" s="1095"/>
      <c r="G150" s="1096"/>
    </row>
    <row r="151" spans="1:7" ht="20.100000000000001" customHeight="1" x14ac:dyDescent="0.25">
      <c r="A151" s="855" t="s">
        <v>343</v>
      </c>
      <c r="B151" s="856"/>
      <c r="C151" s="856"/>
      <c r="D151" s="856"/>
      <c r="E151" s="856"/>
      <c r="F151" s="856"/>
      <c r="G151" s="1069"/>
    </row>
    <row r="152" spans="1:7" ht="23.25" customHeight="1" x14ac:dyDescent="0.25">
      <c r="A152" s="1083"/>
      <c r="B152" s="429" t="s">
        <v>286</v>
      </c>
      <c r="C152" s="471" t="s">
        <v>293</v>
      </c>
      <c r="D152" s="1071">
        <v>71396.42</v>
      </c>
      <c r="E152" s="1072"/>
      <c r="F152" s="1077">
        <f>ROUND((D152-D152/100*$C$10),2)</f>
        <v>71396.42</v>
      </c>
      <c r="G152" s="1078"/>
    </row>
    <row r="153" spans="1:7" ht="23.25" customHeight="1" x14ac:dyDescent="0.25">
      <c r="A153" s="1084"/>
      <c r="B153" s="429" t="s">
        <v>287</v>
      </c>
      <c r="C153" s="471" t="s">
        <v>293</v>
      </c>
      <c r="D153" s="1073"/>
      <c r="E153" s="1074"/>
      <c r="F153" s="1079"/>
      <c r="G153" s="1080"/>
    </row>
    <row r="154" spans="1:7" ht="28.5" customHeight="1" x14ac:dyDescent="0.25">
      <c r="A154" s="1084"/>
      <c r="B154" s="429" t="s">
        <v>291</v>
      </c>
      <c r="C154" s="471" t="s">
        <v>293</v>
      </c>
      <c r="D154" s="1073"/>
      <c r="E154" s="1074"/>
      <c r="F154" s="1079"/>
      <c r="G154" s="1080"/>
    </row>
    <row r="155" spans="1:7" ht="23.25" customHeight="1" x14ac:dyDescent="0.25">
      <c r="A155" s="1084"/>
      <c r="B155" s="429" t="s">
        <v>288</v>
      </c>
      <c r="C155" s="430" t="s">
        <v>317</v>
      </c>
      <c r="D155" s="1073"/>
      <c r="E155" s="1074"/>
      <c r="F155" s="1079"/>
      <c r="G155" s="1080"/>
    </row>
    <row r="156" spans="1:7" ht="23.25" customHeight="1" x14ac:dyDescent="0.25">
      <c r="A156" s="1084"/>
      <c r="B156" s="429" t="s">
        <v>334</v>
      </c>
      <c r="C156" s="471" t="s">
        <v>336</v>
      </c>
      <c r="D156" s="1073"/>
      <c r="E156" s="1074"/>
      <c r="F156" s="1079"/>
      <c r="G156" s="1080"/>
    </row>
    <row r="157" spans="1:7" ht="23.25" customHeight="1" x14ac:dyDescent="0.25">
      <c r="A157" s="1084"/>
      <c r="B157" s="429" t="s">
        <v>337</v>
      </c>
      <c r="C157" s="444" t="s">
        <v>293</v>
      </c>
      <c r="D157" s="1073"/>
      <c r="E157" s="1074"/>
      <c r="F157" s="1079"/>
      <c r="G157" s="1080"/>
    </row>
    <row r="158" spans="1:7" ht="23.25" customHeight="1" x14ac:dyDescent="0.25">
      <c r="A158" s="1084"/>
      <c r="B158" s="443" t="s">
        <v>338</v>
      </c>
      <c r="C158" s="430" t="s">
        <v>293</v>
      </c>
      <c r="D158" s="1073"/>
      <c r="E158" s="1074"/>
      <c r="F158" s="1079"/>
      <c r="G158" s="1080"/>
    </row>
    <row r="159" spans="1:7" ht="23.25" customHeight="1" x14ac:dyDescent="0.25">
      <c r="A159" s="1084"/>
      <c r="B159" s="443" t="s">
        <v>339</v>
      </c>
      <c r="C159" s="430" t="s">
        <v>297</v>
      </c>
      <c r="D159" s="1073"/>
      <c r="E159" s="1074"/>
      <c r="F159" s="1079"/>
      <c r="G159" s="1080"/>
    </row>
    <row r="160" spans="1:7" ht="23.25" customHeight="1" x14ac:dyDescent="0.25">
      <c r="A160" s="1084"/>
      <c r="B160" s="443" t="s">
        <v>340</v>
      </c>
      <c r="C160" s="430" t="s">
        <v>341</v>
      </c>
      <c r="D160" s="1073"/>
      <c r="E160" s="1074"/>
      <c r="F160" s="1079"/>
      <c r="G160" s="1080"/>
    </row>
    <row r="161" spans="1:7" ht="33" customHeight="1" thickBot="1" x14ac:dyDescent="0.3">
      <c r="A161" s="1085"/>
      <c r="B161" s="476" t="s">
        <v>342</v>
      </c>
      <c r="C161" s="473" t="s">
        <v>293</v>
      </c>
      <c r="D161" s="1075"/>
      <c r="E161" s="1076"/>
      <c r="F161" s="1081"/>
      <c r="G161" s="1082"/>
    </row>
    <row r="162" spans="1:7" ht="34.5" customHeight="1" x14ac:dyDescent="0.25">
      <c r="A162" s="1070" t="s">
        <v>344</v>
      </c>
      <c r="B162" s="1070"/>
      <c r="C162" s="1070"/>
      <c r="D162" s="1070"/>
      <c r="E162" s="1070"/>
      <c r="F162" s="1070"/>
      <c r="G162" s="1070"/>
    </row>
    <row r="163" spans="1:7" x14ac:dyDescent="0.25">
      <c r="A163" s="183"/>
      <c r="B163" s="183"/>
      <c r="C163" s="183"/>
      <c r="D163" s="183"/>
      <c r="E163" s="183"/>
      <c r="F163" s="183"/>
      <c r="G163" s="183"/>
    </row>
    <row r="164" spans="1:7" x14ac:dyDescent="0.25">
      <c r="A164" s="183"/>
      <c r="B164" s="183"/>
      <c r="C164" s="183"/>
      <c r="D164" s="183"/>
      <c r="E164" s="183"/>
      <c r="F164" s="183"/>
      <c r="G164" s="183"/>
    </row>
    <row r="165" spans="1:7" x14ac:dyDescent="0.25">
      <c r="A165" s="183"/>
      <c r="B165" s="183"/>
      <c r="C165" s="183"/>
      <c r="D165" s="183"/>
      <c r="E165" s="183"/>
      <c r="F165" s="183"/>
      <c r="G165" s="183"/>
    </row>
    <row r="166" spans="1:7" x14ac:dyDescent="0.25">
      <c r="A166" s="183"/>
      <c r="B166" s="183"/>
      <c r="C166" s="183"/>
      <c r="D166" s="183"/>
      <c r="E166" s="183"/>
      <c r="F166" s="183"/>
      <c r="G166" s="183"/>
    </row>
    <row r="167" spans="1:7" x14ac:dyDescent="0.25">
      <c r="A167" s="183"/>
      <c r="B167" s="183"/>
      <c r="C167" s="183"/>
      <c r="D167" s="183"/>
      <c r="E167" s="183"/>
      <c r="F167" s="183"/>
      <c r="G167" s="183"/>
    </row>
    <row r="168" spans="1:7" x14ac:dyDescent="0.25">
      <c r="A168" s="183"/>
      <c r="B168" s="183"/>
      <c r="C168" s="183"/>
      <c r="D168" s="183"/>
      <c r="E168" s="183"/>
      <c r="F168" s="183"/>
      <c r="G168" s="183"/>
    </row>
    <row r="169" spans="1:7" x14ac:dyDescent="0.25">
      <c r="A169" s="183"/>
      <c r="B169" s="183"/>
      <c r="C169" s="183"/>
      <c r="D169" s="183"/>
      <c r="E169" s="183"/>
      <c r="F169" s="183"/>
      <c r="G169" s="183"/>
    </row>
    <row r="170" spans="1:7" x14ac:dyDescent="0.25">
      <c r="A170" s="183"/>
      <c r="B170" s="183"/>
      <c r="C170" s="183"/>
      <c r="D170" s="183"/>
      <c r="E170" s="183"/>
      <c r="F170" s="183"/>
      <c r="G170" s="183"/>
    </row>
    <row r="171" spans="1:7" x14ac:dyDescent="0.25">
      <c r="A171" s="183"/>
      <c r="B171" s="183"/>
      <c r="C171" s="183"/>
      <c r="D171" s="183"/>
      <c r="E171" s="183"/>
      <c r="F171" s="183"/>
      <c r="G171" s="183"/>
    </row>
    <row r="172" spans="1:7" x14ac:dyDescent="0.25">
      <c r="A172" s="183"/>
      <c r="B172" s="183"/>
      <c r="C172" s="183"/>
      <c r="D172" s="183"/>
      <c r="E172" s="183"/>
      <c r="F172" s="183"/>
      <c r="G172" s="183"/>
    </row>
    <row r="173" spans="1:7" x14ac:dyDescent="0.25">
      <c r="A173" s="183"/>
      <c r="B173" s="183"/>
      <c r="C173" s="183"/>
      <c r="D173" s="183"/>
      <c r="E173" s="183"/>
      <c r="F173" s="183"/>
      <c r="G173" s="183"/>
    </row>
    <row r="174" spans="1:7" x14ac:dyDescent="0.25">
      <c r="A174" s="183"/>
      <c r="B174" s="183"/>
      <c r="C174" s="183"/>
      <c r="D174" s="183"/>
      <c r="E174" s="183"/>
      <c r="F174" s="183"/>
      <c r="G174" s="183"/>
    </row>
    <row r="175" spans="1:7" x14ac:dyDescent="0.25">
      <c r="A175" s="183"/>
      <c r="B175" s="183"/>
      <c r="C175" s="183"/>
      <c r="D175" s="183"/>
      <c r="E175" s="183"/>
      <c r="F175" s="183"/>
      <c r="G175" s="183"/>
    </row>
    <row r="176" spans="1:7" x14ac:dyDescent="0.25">
      <c r="A176" s="183"/>
      <c r="B176" s="183"/>
      <c r="C176" s="183"/>
      <c r="D176" s="183"/>
      <c r="E176" s="183"/>
      <c r="F176" s="183"/>
      <c r="G176" s="183"/>
    </row>
    <row r="177" spans="1:7" x14ac:dyDescent="0.25">
      <c r="A177" s="183"/>
      <c r="B177" s="183"/>
      <c r="C177" s="183"/>
      <c r="D177" s="183"/>
      <c r="E177" s="183"/>
      <c r="F177" s="183"/>
      <c r="G177" s="183"/>
    </row>
    <row r="178" spans="1:7" x14ac:dyDescent="0.25">
      <c r="A178" s="183"/>
      <c r="B178" s="183"/>
      <c r="C178" s="183"/>
      <c r="D178" s="183"/>
      <c r="E178" s="183"/>
      <c r="F178" s="183"/>
      <c r="G178" s="183"/>
    </row>
    <row r="179" spans="1:7" x14ac:dyDescent="0.25">
      <c r="A179" s="183"/>
      <c r="B179" s="183"/>
      <c r="C179" s="183"/>
      <c r="D179" s="183"/>
      <c r="E179" s="183"/>
      <c r="F179" s="183"/>
      <c r="G179" s="183"/>
    </row>
    <row r="180" spans="1:7" x14ac:dyDescent="0.25">
      <c r="A180" s="183"/>
      <c r="B180" s="183"/>
      <c r="C180" s="183"/>
      <c r="D180" s="183"/>
      <c r="E180" s="183"/>
      <c r="F180" s="183"/>
      <c r="G180" s="183"/>
    </row>
    <row r="181" spans="1:7" x14ac:dyDescent="0.25">
      <c r="A181" s="183"/>
      <c r="B181" s="183"/>
      <c r="C181" s="183"/>
      <c r="D181" s="183"/>
      <c r="E181" s="183"/>
      <c r="F181" s="183"/>
      <c r="G181" s="183"/>
    </row>
    <row r="182" spans="1:7" x14ac:dyDescent="0.25">
      <c r="A182" s="183"/>
      <c r="B182" s="183"/>
      <c r="C182" s="183"/>
      <c r="D182" s="183"/>
      <c r="E182" s="183"/>
      <c r="F182" s="183"/>
      <c r="G182" s="183"/>
    </row>
    <row r="183" spans="1:7" x14ac:dyDescent="0.25">
      <c r="A183" s="183"/>
      <c r="B183" s="183"/>
      <c r="C183" s="183"/>
      <c r="D183" s="183"/>
      <c r="E183" s="183"/>
      <c r="F183" s="183"/>
      <c r="G183" s="183"/>
    </row>
    <row r="184" spans="1:7" x14ac:dyDescent="0.25">
      <c r="A184" s="183"/>
      <c r="B184" s="183"/>
      <c r="C184" s="183"/>
      <c r="D184" s="183"/>
      <c r="E184" s="183"/>
      <c r="F184" s="183"/>
      <c r="G184" s="183"/>
    </row>
    <row r="185" spans="1:7" x14ac:dyDescent="0.25">
      <c r="A185" s="183"/>
      <c r="B185" s="183"/>
      <c r="C185" s="183"/>
      <c r="D185" s="183"/>
      <c r="E185" s="183"/>
      <c r="F185" s="183"/>
      <c r="G185" s="183"/>
    </row>
    <row r="186" spans="1:7" x14ac:dyDescent="0.25">
      <c r="A186" s="183"/>
      <c r="B186" s="183"/>
      <c r="C186" s="183"/>
      <c r="D186" s="183"/>
      <c r="E186" s="183"/>
      <c r="F186" s="183"/>
      <c r="G186" s="183"/>
    </row>
    <row r="187" spans="1:7" x14ac:dyDescent="0.25">
      <c r="A187" s="183"/>
      <c r="B187" s="183"/>
      <c r="C187" s="183"/>
      <c r="D187" s="183"/>
      <c r="E187" s="183"/>
      <c r="F187" s="183"/>
      <c r="G187" s="183"/>
    </row>
    <row r="188" spans="1:7" x14ac:dyDescent="0.25">
      <c r="A188" s="183"/>
      <c r="B188" s="183"/>
      <c r="C188" s="183"/>
      <c r="D188" s="183"/>
      <c r="E188" s="183"/>
      <c r="F188" s="183"/>
      <c r="G188" s="183"/>
    </row>
    <row r="189" spans="1:7" x14ac:dyDescent="0.25">
      <c r="A189" s="183"/>
      <c r="B189" s="183"/>
      <c r="C189" s="183"/>
      <c r="D189" s="183"/>
      <c r="E189" s="183"/>
      <c r="F189" s="183"/>
      <c r="G189" s="183"/>
    </row>
    <row r="190" spans="1:7" x14ac:dyDescent="0.25">
      <c r="A190" s="183"/>
      <c r="B190" s="183"/>
      <c r="C190" s="183"/>
      <c r="D190" s="183"/>
      <c r="E190" s="183"/>
      <c r="F190" s="183"/>
      <c r="G190" s="183"/>
    </row>
    <row r="191" spans="1:7" x14ac:dyDescent="0.25">
      <c r="A191" s="183"/>
      <c r="B191" s="183"/>
      <c r="C191" s="183"/>
      <c r="D191" s="183"/>
      <c r="E191" s="183"/>
      <c r="F191" s="183"/>
      <c r="G191" s="183"/>
    </row>
    <row r="192" spans="1:7" x14ac:dyDescent="0.25">
      <c r="A192" s="183"/>
      <c r="B192" s="183"/>
      <c r="C192" s="183"/>
      <c r="D192" s="183"/>
      <c r="E192" s="183"/>
      <c r="F192" s="183"/>
      <c r="G192" s="183"/>
    </row>
    <row r="193" spans="1:7" x14ac:dyDescent="0.25">
      <c r="A193" s="183"/>
      <c r="B193" s="183"/>
      <c r="C193" s="183"/>
      <c r="D193" s="183"/>
      <c r="E193" s="183"/>
      <c r="F193" s="183"/>
      <c r="G193" s="183"/>
    </row>
    <row r="194" spans="1:7" x14ac:dyDescent="0.25">
      <c r="A194" s="183"/>
      <c r="B194" s="183"/>
      <c r="C194" s="183"/>
      <c r="D194" s="183"/>
      <c r="E194" s="183"/>
      <c r="F194" s="183"/>
      <c r="G194" s="183"/>
    </row>
    <row r="195" spans="1:7" x14ac:dyDescent="0.25">
      <c r="A195" s="183"/>
      <c r="B195" s="183"/>
      <c r="C195" s="183"/>
      <c r="D195" s="183"/>
      <c r="E195" s="183"/>
      <c r="F195" s="183"/>
      <c r="G195" s="183"/>
    </row>
    <row r="196" spans="1:7" x14ac:dyDescent="0.25">
      <c r="A196" s="183"/>
      <c r="B196" s="183"/>
      <c r="C196" s="183"/>
      <c r="D196" s="183"/>
      <c r="E196" s="183"/>
      <c r="F196" s="183"/>
      <c r="G196" s="183"/>
    </row>
    <row r="197" spans="1:7" x14ac:dyDescent="0.25">
      <c r="A197" s="183"/>
      <c r="B197" s="183"/>
      <c r="C197" s="183"/>
      <c r="D197" s="183"/>
      <c r="E197" s="183"/>
      <c r="F197" s="183"/>
      <c r="G197" s="183"/>
    </row>
    <row r="198" spans="1:7" x14ac:dyDescent="0.25">
      <c r="A198" s="183"/>
      <c r="B198" s="183"/>
      <c r="C198" s="183"/>
      <c r="D198" s="183"/>
      <c r="E198" s="183"/>
      <c r="F198" s="183"/>
      <c r="G198" s="183"/>
    </row>
    <row r="199" spans="1:7" x14ac:dyDescent="0.25">
      <c r="A199" s="183"/>
      <c r="B199" s="183"/>
      <c r="C199" s="183"/>
      <c r="D199" s="183"/>
      <c r="E199" s="183"/>
      <c r="F199" s="183"/>
      <c r="G199" s="183"/>
    </row>
    <row r="200" spans="1:7" x14ac:dyDescent="0.25">
      <c r="A200" s="183"/>
      <c r="B200" s="183"/>
      <c r="C200" s="183"/>
      <c r="D200" s="183"/>
      <c r="E200" s="183"/>
      <c r="F200" s="183"/>
      <c r="G200" s="183"/>
    </row>
    <row r="201" spans="1:7" x14ac:dyDescent="0.25">
      <c r="A201" s="183"/>
      <c r="B201" s="183"/>
      <c r="C201" s="183"/>
      <c r="D201" s="183"/>
      <c r="E201" s="183"/>
      <c r="F201" s="183"/>
      <c r="G201" s="183"/>
    </row>
    <row r="202" spans="1:7" x14ac:dyDescent="0.25">
      <c r="A202" s="183"/>
      <c r="B202" s="183"/>
      <c r="C202" s="183"/>
      <c r="D202" s="183"/>
      <c r="E202" s="183"/>
      <c r="F202" s="183"/>
      <c r="G202" s="183"/>
    </row>
    <row r="203" spans="1:7" x14ac:dyDescent="0.25">
      <c r="A203" s="183"/>
      <c r="B203" s="183"/>
      <c r="C203" s="183"/>
      <c r="D203" s="183"/>
      <c r="E203" s="183"/>
      <c r="F203" s="183"/>
      <c r="G203" s="183"/>
    </row>
    <row r="204" spans="1:7" x14ac:dyDescent="0.25">
      <c r="A204" s="183"/>
      <c r="B204" s="183"/>
      <c r="C204" s="183"/>
      <c r="D204" s="183"/>
      <c r="E204" s="183"/>
      <c r="F204" s="183"/>
      <c r="G204" s="183"/>
    </row>
    <row r="205" spans="1:7" x14ac:dyDescent="0.25">
      <c r="A205" s="183"/>
      <c r="B205" s="183"/>
      <c r="C205" s="183"/>
      <c r="D205" s="183"/>
      <c r="E205" s="183"/>
      <c r="F205" s="183"/>
      <c r="G205" s="183"/>
    </row>
    <row r="206" spans="1:7" x14ac:dyDescent="0.25">
      <c r="A206" s="183"/>
      <c r="B206" s="183"/>
      <c r="C206" s="183"/>
      <c r="D206" s="183"/>
      <c r="E206" s="183"/>
      <c r="F206" s="183"/>
      <c r="G206" s="183"/>
    </row>
    <row r="207" spans="1:7" x14ac:dyDescent="0.25">
      <c r="A207" s="183"/>
      <c r="B207" s="183"/>
      <c r="C207" s="183"/>
      <c r="D207" s="183"/>
      <c r="E207" s="183"/>
      <c r="F207" s="183"/>
      <c r="G207" s="183"/>
    </row>
    <row r="208" spans="1:7" x14ac:dyDescent="0.25">
      <c r="A208" s="183"/>
      <c r="B208" s="183"/>
      <c r="C208" s="183"/>
      <c r="D208" s="183"/>
      <c r="E208" s="183"/>
      <c r="F208" s="183"/>
      <c r="G208" s="183"/>
    </row>
    <row r="209" spans="1:7" x14ac:dyDescent="0.25">
      <c r="A209" s="183"/>
      <c r="B209" s="183"/>
      <c r="C209" s="183"/>
      <c r="D209" s="183"/>
      <c r="E209" s="183"/>
      <c r="F209" s="183"/>
      <c r="G209" s="183"/>
    </row>
    <row r="210" spans="1:7" x14ac:dyDescent="0.25">
      <c r="A210" s="183"/>
      <c r="B210" s="183"/>
      <c r="C210" s="183"/>
      <c r="D210" s="183"/>
      <c r="E210" s="183"/>
      <c r="F210" s="183"/>
      <c r="G210" s="183"/>
    </row>
    <row r="211" spans="1:7" x14ac:dyDescent="0.25">
      <c r="A211" s="183"/>
      <c r="B211" s="183"/>
      <c r="C211" s="183"/>
      <c r="D211" s="183"/>
      <c r="E211" s="183"/>
      <c r="F211" s="183"/>
      <c r="G211" s="183"/>
    </row>
    <row r="212" spans="1:7" x14ac:dyDescent="0.25">
      <c r="A212" s="183"/>
      <c r="B212" s="183"/>
      <c r="C212" s="183"/>
      <c r="D212" s="183"/>
      <c r="E212" s="183"/>
      <c r="F212" s="183"/>
      <c r="G212" s="183"/>
    </row>
    <row r="213" spans="1:7" x14ac:dyDescent="0.25">
      <c r="A213" s="183"/>
      <c r="B213" s="183"/>
      <c r="C213" s="183"/>
      <c r="D213" s="183"/>
      <c r="E213" s="183"/>
      <c r="F213" s="183"/>
      <c r="G213" s="183"/>
    </row>
    <row r="214" spans="1:7" x14ac:dyDescent="0.25">
      <c r="A214" s="183"/>
      <c r="B214" s="183"/>
      <c r="C214" s="183"/>
      <c r="D214" s="183"/>
      <c r="E214" s="183"/>
      <c r="F214" s="183"/>
      <c r="G214" s="183"/>
    </row>
    <row r="215" spans="1:7" x14ac:dyDescent="0.25">
      <c r="A215" s="183"/>
      <c r="B215" s="183"/>
      <c r="C215" s="183"/>
      <c r="D215" s="183"/>
      <c r="E215" s="183"/>
      <c r="F215" s="183"/>
      <c r="G215" s="183"/>
    </row>
    <row r="216" spans="1:7" x14ac:dyDescent="0.25">
      <c r="A216" s="183"/>
      <c r="B216" s="183"/>
      <c r="C216" s="183"/>
      <c r="D216" s="183"/>
      <c r="E216" s="183"/>
      <c r="F216" s="183"/>
      <c r="G216" s="183"/>
    </row>
    <row r="217" spans="1:7" x14ac:dyDescent="0.25">
      <c r="A217" s="183"/>
      <c r="B217" s="183"/>
      <c r="C217" s="183"/>
      <c r="D217" s="183"/>
      <c r="E217" s="183"/>
      <c r="F217" s="183"/>
      <c r="G217" s="183"/>
    </row>
    <row r="218" spans="1:7" x14ac:dyDescent="0.25">
      <c r="A218" s="183"/>
      <c r="B218" s="183"/>
      <c r="C218" s="183"/>
      <c r="D218" s="183"/>
      <c r="E218" s="183"/>
      <c r="F218" s="183"/>
      <c r="G218" s="183"/>
    </row>
    <row r="219" spans="1:7" x14ac:dyDescent="0.25">
      <c r="A219" s="183"/>
      <c r="B219" s="183"/>
      <c r="C219" s="183"/>
      <c r="D219" s="183"/>
      <c r="E219" s="183"/>
      <c r="F219" s="183"/>
      <c r="G219" s="183"/>
    </row>
    <row r="220" spans="1:7" x14ac:dyDescent="0.25">
      <c r="A220" s="183"/>
      <c r="B220" s="183"/>
      <c r="C220" s="183"/>
      <c r="D220" s="183"/>
      <c r="E220" s="183"/>
      <c r="F220" s="183"/>
      <c r="G220" s="183"/>
    </row>
    <row r="221" spans="1:7" x14ac:dyDescent="0.25">
      <c r="A221" s="183"/>
      <c r="B221" s="183"/>
      <c r="C221" s="183"/>
      <c r="D221" s="183"/>
      <c r="E221" s="183"/>
      <c r="F221" s="183"/>
      <c r="G221" s="183"/>
    </row>
    <row r="222" spans="1:7" x14ac:dyDescent="0.25">
      <c r="A222" s="183"/>
      <c r="B222" s="183"/>
      <c r="C222" s="183"/>
      <c r="D222" s="183"/>
      <c r="E222" s="183"/>
      <c r="F222" s="183"/>
      <c r="G222" s="183"/>
    </row>
    <row r="223" spans="1:7" x14ac:dyDescent="0.25">
      <c r="A223" s="183"/>
      <c r="B223" s="183"/>
      <c r="C223" s="183"/>
      <c r="D223" s="183"/>
      <c r="E223" s="183"/>
      <c r="F223" s="183"/>
      <c r="G223" s="183"/>
    </row>
    <row r="224" spans="1:7" x14ac:dyDescent="0.25">
      <c r="A224" s="183"/>
      <c r="B224" s="183"/>
      <c r="C224" s="183"/>
      <c r="D224" s="183"/>
      <c r="E224" s="183"/>
      <c r="F224" s="183"/>
      <c r="G224" s="183"/>
    </row>
    <row r="225" spans="1:7" x14ac:dyDescent="0.25">
      <c r="A225" s="183"/>
      <c r="B225" s="183"/>
      <c r="C225" s="183"/>
      <c r="D225" s="183"/>
      <c r="E225" s="183"/>
      <c r="F225" s="183"/>
      <c r="G225" s="183"/>
    </row>
    <row r="226" spans="1:7" x14ac:dyDescent="0.25">
      <c r="A226" s="183"/>
      <c r="B226" s="183"/>
      <c r="C226" s="183"/>
      <c r="D226" s="183"/>
      <c r="E226" s="183"/>
      <c r="F226" s="183"/>
      <c r="G226" s="183"/>
    </row>
    <row r="227" spans="1:7" x14ac:dyDescent="0.25">
      <c r="A227" s="183"/>
      <c r="B227" s="183"/>
      <c r="C227" s="183"/>
      <c r="D227" s="183"/>
      <c r="E227" s="183"/>
      <c r="F227" s="183"/>
      <c r="G227" s="183"/>
    </row>
    <row r="228" spans="1:7" x14ac:dyDescent="0.25">
      <c r="A228" s="183"/>
      <c r="B228" s="183"/>
      <c r="C228" s="183"/>
      <c r="D228" s="183"/>
      <c r="E228" s="183"/>
      <c r="F228" s="183"/>
      <c r="G228" s="183"/>
    </row>
    <row r="229" spans="1:7" x14ac:dyDescent="0.25">
      <c r="A229" s="183"/>
      <c r="B229" s="183"/>
      <c r="C229" s="183"/>
      <c r="D229" s="183"/>
      <c r="E229" s="183"/>
      <c r="F229" s="183"/>
      <c r="G229" s="183"/>
    </row>
    <row r="230" spans="1:7" x14ac:dyDescent="0.25">
      <c r="A230" s="183"/>
      <c r="B230" s="183"/>
      <c r="C230" s="183"/>
      <c r="D230" s="183"/>
      <c r="E230" s="183"/>
      <c r="F230" s="183"/>
      <c r="G230" s="183"/>
    </row>
    <row r="231" spans="1:7" x14ac:dyDescent="0.25">
      <c r="A231" s="183"/>
      <c r="B231" s="183"/>
      <c r="C231" s="183"/>
      <c r="D231" s="183"/>
      <c r="E231" s="183"/>
      <c r="F231" s="183"/>
      <c r="G231" s="183"/>
    </row>
    <row r="232" spans="1:7" x14ac:dyDescent="0.25">
      <c r="A232" s="183"/>
      <c r="B232" s="183"/>
      <c r="C232" s="183"/>
      <c r="D232" s="183"/>
      <c r="E232" s="183"/>
      <c r="F232" s="183"/>
      <c r="G232" s="183"/>
    </row>
    <row r="233" spans="1:7" x14ac:dyDescent="0.25">
      <c r="A233" s="183"/>
      <c r="B233" s="183"/>
      <c r="C233" s="183"/>
      <c r="D233" s="183"/>
      <c r="E233" s="183"/>
      <c r="F233" s="183"/>
      <c r="G233" s="183"/>
    </row>
    <row r="234" spans="1:7" x14ac:dyDescent="0.25">
      <c r="A234" s="183"/>
      <c r="B234" s="183"/>
      <c r="C234" s="183"/>
      <c r="D234" s="183"/>
      <c r="E234" s="183"/>
      <c r="F234" s="183"/>
      <c r="G234" s="183"/>
    </row>
    <row r="235" spans="1:7" x14ac:dyDescent="0.25">
      <c r="A235" s="183"/>
      <c r="B235" s="183"/>
      <c r="C235" s="183"/>
      <c r="D235" s="183"/>
      <c r="E235" s="183"/>
      <c r="F235" s="183"/>
      <c r="G235" s="183"/>
    </row>
    <row r="236" spans="1:7" x14ac:dyDescent="0.25">
      <c r="A236" s="183"/>
      <c r="B236" s="183"/>
      <c r="C236" s="183"/>
      <c r="D236" s="183"/>
      <c r="E236" s="183"/>
      <c r="F236" s="183"/>
      <c r="G236" s="183"/>
    </row>
    <row r="237" spans="1:7" x14ac:dyDescent="0.25">
      <c r="A237" s="183"/>
      <c r="B237" s="183"/>
      <c r="C237" s="183"/>
      <c r="D237" s="183"/>
      <c r="E237" s="183"/>
      <c r="F237" s="183"/>
      <c r="G237" s="183"/>
    </row>
    <row r="238" spans="1:7" x14ac:dyDescent="0.25">
      <c r="A238" s="183"/>
      <c r="B238" s="183"/>
      <c r="C238" s="183"/>
      <c r="D238" s="183"/>
      <c r="E238" s="183"/>
      <c r="F238" s="183"/>
      <c r="G238" s="183"/>
    </row>
    <row r="239" spans="1:7" x14ac:dyDescent="0.25">
      <c r="A239" s="183"/>
      <c r="B239" s="183"/>
      <c r="C239" s="183"/>
      <c r="D239" s="183"/>
      <c r="E239" s="183"/>
      <c r="F239" s="183"/>
      <c r="G239" s="183"/>
    </row>
    <row r="240" spans="1:7" x14ac:dyDescent="0.25">
      <c r="A240" s="183"/>
      <c r="B240" s="183"/>
      <c r="C240" s="183"/>
      <c r="D240" s="183"/>
      <c r="E240" s="183"/>
      <c r="F240" s="183"/>
      <c r="G240" s="183"/>
    </row>
    <row r="241" spans="1:7" x14ac:dyDescent="0.25">
      <c r="A241" s="183"/>
      <c r="B241" s="183"/>
      <c r="C241" s="183"/>
      <c r="D241" s="183"/>
      <c r="E241" s="183"/>
      <c r="F241" s="183"/>
      <c r="G241" s="183"/>
    </row>
    <row r="242" spans="1:7" x14ac:dyDescent="0.25">
      <c r="A242" s="183"/>
      <c r="B242" s="183"/>
      <c r="C242" s="183"/>
      <c r="D242" s="183"/>
      <c r="E242" s="183"/>
      <c r="F242" s="183"/>
      <c r="G242" s="183"/>
    </row>
    <row r="243" spans="1:7" x14ac:dyDescent="0.25">
      <c r="A243" s="183"/>
      <c r="B243" s="183"/>
      <c r="C243" s="183"/>
      <c r="D243" s="183"/>
      <c r="E243" s="183"/>
      <c r="F243" s="183"/>
      <c r="G243" s="183"/>
    </row>
    <row r="244" spans="1:7" x14ac:dyDescent="0.25">
      <c r="A244" s="183"/>
      <c r="B244" s="183"/>
      <c r="C244" s="183"/>
      <c r="D244" s="183"/>
      <c r="E244" s="183"/>
      <c r="F244" s="183"/>
      <c r="G244" s="183"/>
    </row>
    <row r="245" spans="1:7" x14ac:dyDescent="0.25">
      <c r="A245" s="183"/>
      <c r="B245" s="183"/>
      <c r="C245" s="183"/>
      <c r="D245" s="183"/>
      <c r="E245" s="183"/>
      <c r="F245" s="183"/>
      <c r="G245" s="183"/>
    </row>
    <row r="246" spans="1:7" x14ac:dyDescent="0.25">
      <c r="A246" s="183"/>
      <c r="B246" s="183"/>
      <c r="C246" s="183"/>
      <c r="D246" s="183"/>
      <c r="E246" s="183"/>
      <c r="F246" s="183"/>
      <c r="G246" s="183"/>
    </row>
    <row r="247" spans="1:7" x14ac:dyDescent="0.25">
      <c r="A247" s="183"/>
      <c r="B247" s="183"/>
      <c r="C247" s="183"/>
      <c r="D247" s="183"/>
      <c r="E247" s="183"/>
      <c r="F247" s="183"/>
      <c r="G247" s="183"/>
    </row>
    <row r="248" spans="1:7" x14ac:dyDescent="0.25">
      <c r="A248" s="183"/>
      <c r="B248" s="183"/>
      <c r="C248" s="183"/>
      <c r="D248" s="183"/>
      <c r="E248" s="183"/>
      <c r="F248" s="183"/>
      <c r="G248" s="183"/>
    </row>
    <row r="249" spans="1:7" x14ac:dyDescent="0.25">
      <c r="A249" s="183"/>
      <c r="B249" s="183"/>
      <c r="C249" s="183"/>
      <c r="D249" s="183"/>
      <c r="E249" s="183"/>
      <c r="F249" s="183"/>
      <c r="G249" s="183"/>
    </row>
    <row r="250" spans="1:7" x14ac:dyDescent="0.25">
      <c r="A250" s="183"/>
      <c r="B250" s="183"/>
      <c r="C250" s="183"/>
      <c r="D250" s="183"/>
      <c r="E250" s="183"/>
      <c r="F250" s="183"/>
      <c r="G250" s="183"/>
    </row>
    <row r="251" spans="1:7" x14ac:dyDescent="0.25">
      <c r="A251" s="183"/>
      <c r="B251" s="183"/>
      <c r="C251" s="183"/>
      <c r="D251" s="183"/>
      <c r="E251" s="183"/>
      <c r="F251" s="183"/>
      <c r="G251" s="183"/>
    </row>
    <row r="252" spans="1:7" x14ac:dyDescent="0.25">
      <c r="A252" s="183"/>
      <c r="B252" s="183"/>
      <c r="C252" s="183"/>
      <c r="D252" s="183"/>
      <c r="E252" s="183"/>
      <c r="F252" s="183"/>
      <c r="G252" s="183"/>
    </row>
    <row r="253" spans="1:7" x14ac:dyDescent="0.25">
      <c r="A253" s="183"/>
      <c r="B253" s="183"/>
      <c r="C253" s="183"/>
      <c r="D253" s="183"/>
      <c r="E253" s="183"/>
      <c r="F253" s="183"/>
      <c r="G253" s="183"/>
    </row>
    <row r="254" spans="1:7" x14ac:dyDescent="0.25">
      <c r="A254" s="183"/>
      <c r="B254" s="183"/>
      <c r="C254" s="183"/>
      <c r="D254" s="183"/>
      <c r="E254" s="183"/>
      <c r="F254" s="183"/>
      <c r="G254" s="183"/>
    </row>
    <row r="255" spans="1:7" x14ac:dyDescent="0.25">
      <c r="A255" s="183"/>
      <c r="B255" s="183"/>
      <c r="C255" s="183"/>
      <c r="D255" s="183"/>
      <c r="E255" s="183"/>
      <c r="F255" s="183"/>
      <c r="G255" s="183"/>
    </row>
    <row r="256" spans="1:7" x14ac:dyDescent="0.25">
      <c r="A256" s="183"/>
      <c r="B256" s="183"/>
      <c r="C256" s="183"/>
      <c r="D256" s="183"/>
      <c r="E256" s="183"/>
      <c r="F256" s="183"/>
      <c r="G256" s="183"/>
    </row>
    <row r="257" spans="1:7" x14ac:dyDescent="0.25">
      <c r="A257" s="183"/>
      <c r="B257" s="183"/>
      <c r="C257" s="183"/>
      <c r="D257" s="183"/>
      <c r="E257" s="183"/>
      <c r="F257" s="183"/>
      <c r="G257" s="183"/>
    </row>
    <row r="258" spans="1:7" x14ac:dyDescent="0.25">
      <c r="A258" s="183"/>
      <c r="B258" s="183"/>
      <c r="C258" s="183"/>
      <c r="D258" s="183"/>
      <c r="E258" s="183"/>
      <c r="F258" s="183"/>
      <c r="G258" s="183"/>
    </row>
    <row r="259" spans="1:7" x14ac:dyDescent="0.25">
      <c r="A259" s="183"/>
      <c r="B259" s="183"/>
      <c r="C259" s="183"/>
      <c r="D259" s="183"/>
      <c r="E259" s="183"/>
      <c r="F259" s="183"/>
      <c r="G259" s="183"/>
    </row>
    <row r="260" spans="1:7" x14ac:dyDescent="0.25">
      <c r="A260" s="183"/>
      <c r="B260" s="183"/>
      <c r="C260" s="183"/>
      <c r="D260" s="183"/>
      <c r="E260" s="183"/>
      <c r="F260" s="183"/>
      <c r="G260" s="183"/>
    </row>
    <row r="261" spans="1:7" x14ac:dyDescent="0.25">
      <c r="A261" s="183"/>
      <c r="B261" s="183"/>
      <c r="C261" s="183"/>
      <c r="D261" s="183"/>
      <c r="E261" s="183"/>
      <c r="F261" s="183"/>
      <c r="G261" s="183"/>
    </row>
    <row r="262" spans="1:7" x14ac:dyDescent="0.25">
      <c r="A262" s="183"/>
      <c r="B262" s="183"/>
      <c r="C262" s="183"/>
      <c r="D262" s="183"/>
      <c r="E262" s="183"/>
      <c r="F262" s="183"/>
      <c r="G262" s="183"/>
    </row>
    <row r="263" spans="1:7" x14ac:dyDescent="0.25">
      <c r="A263" s="183"/>
      <c r="B263" s="183"/>
      <c r="C263" s="183"/>
      <c r="D263" s="183"/>
      <c r="E263" s="183"/>
      <c r="F263" s="183"/>
      <c r="G263" s="183"/>
    </row>
    <row r="264" spans="1:7" x14ac:dyDescent="0.25">
      <c r="A264" s="183"/>
      <c r="B264" s="183"/>
      <c r="C264" s="183"/>
      <c r="D264" s="183"/>
      <c r="E264" s="183"/>
      <c r="F264" s="183"/>
      <c r="G264" s="183"/>
    </row>
    <row r="265" spans="1:7" x14ac:dyDescent="0.25">
      <c r="A265" s="183"/>
      <c r="B265" s="183"/>
      <c r="C265" s="183"/>
      <c r="D265" s="183"/>
      <c r="E265" s="183"/>
      <c r="F265" s="183"/>
      <c r="G265" s="183"/>
    </row>
    <row r="266" spans="1:7" x14ac:dyDescent="0.25">
      <c r="A266" s="183"/>
      <c r="B266" s="183"/>
      <c r="C266" s="183"/>
      <c r="D266" s="183"/>
      <c r="E266" s="183"/>
      <c r="F266" s="183"/>
      <c r="G266" s="183"/>
    </row>
    <row r="267" spans="1:7" x14ac:dyDescent="0.25">
      <c r="A267" s="183"/>
      <c r="B267" s="183"/>
      <c r="C267" s="183"/>
      <c r="D267" s="183"/>
      <c r="E267" s="183"/>
      <c r="F267" s="183"/>
      <c r="G267" s="183"/>
    </row>
    <row r="268" spans="1:7" x14ac:dyDescent="0.25">
      <c r="A268" s="183"/>
      <c r="B268" s="183"/>
      <c r="C268" s="183"/>
      <c r="D268" s="183"/>
      <c r="E268" s="183"/>
      <c r="F268" s="183"/>
      <c r="G268" s="183"/>
    </row>
    <row r="269" spans="1:7" x14ac:dyDescent="0.25">
      <c r="A269" s="183"/>
      <c r="B269" s="183"/>
      <c r="C269" s="183"/>
      <c r="D269" s="183"/>
      <c r="E269" s="183"/>
      <c r="F269" s="183"/>
      <c r="G269" s="183"/>
    </row>
    <row r="270" spans="1:7" x14ac:dyDescent="0.25">
      <c r="A270" s="183"/>
      <c r="B270" s="183"/>
      <c r="C270" s="183"/>
      <c r="D270" s="183"/>
      <c r="E270" s="183"/>
      <c r="F270" s="183"/>
      <c r="G270" s="183"/>
    </row>
    <row r="271" spans="1:7" x14ac:dyDescent="0.25">
      <c r="A271" s="183"/>
      <c r="B271" s="183"/>
      <c r="C271" s="183"/>
      <c r="D271" s="183"/>
      <c r="E271" s="183"/>
      <c r="F271" s="183"/>
      <c r="G271" s="183"/>
    </row>
    <row r="272" spans="1:7" x14ac:dyDescent="0.25">
      <c r="A272" s="183"/>
      <c r="B272" s="183"/>
      <c r="C272" s="183"/>
      <c r="D272" s="183"/>
      <c r="E272" s="183"/>
      <c r="F272" s="183"/>
      <c r="G272" s="183"/>
    </row>
    <row r="273" spans="1:7" x14ac:dyDescent="0.25">
      <c r="A273" s="183"/>
      <c r="B273" s="183"/>
      <c r="C273" s="183"/>
      <c r="D273" s="183"/>
      <c r="E273" s="183"/>
      <c r="F273" s="183"/>
      <c r="G273" s="183"/>
    </row>
    <row r="274" spans="1:7" x14ac:dyDescent="0.25">
      <c r="A274" s="183"/>
      <c r="B274" s="183"/>
      <c r="C274" s="183"/>
      <c r="D274" s="183"/>
      <c r="E274" s="183"/>
      <c r="F274" s="183"/>
      <c r="G274" s="183"/>
    </row>
    <row r="275" spans="1:7" x14ac:dyDescent="0.25">
      <c r="A275" s="183"/>
      <c r="B275" s="183"/>
      <c r="C275" s="183"/>
      <c r="D275" s="183"/>
      <c r="E275" s="183"/>
      <c r="F275" s="183"/>
      <c r="G275" s="183"/>
    </row>
    <row r="276" spans="1:7" x14ac:dyDescent="0.25">
      <c r="A276" s="183"/>
      <c r="B276" s="183"/>
      <c r="C276" s="183"/>
      <c r="D276" s="183"/>
      <c r="E276" s="183"/>
      <c r="F276" s="183"/>
      <c r="G276" s="183"/>
    </row>
    <row r="277" spans="1:7" x14ac:dyDescent="0.25">
      <c r="A277" s="183"/>
      <c r="B277" s="183"/>
      <c r="C277" s="183"/>
      <c r="D277" s="183"/>
      <c r="E277" s="183"/>
      <c r="F277" s="183"/>
      <c r="G277" s="183"/>
    </row>
    <row r="278" spans="1:7" x14ac:dyDescent="0.25">
      <c r="A278" s="183"/>
      <c r="B278" s="183"/>
      <c r="C278" s="183"/>
      <c r="D278" s="183"/>
      <c r="E278" s="183"/>
      <c r="F278" s="183"/>
      <c r="G278" s="183"/>
    </row>
    <row r="279" spans="1:7" x14ac:dyDescent="0.25">
      <c r="A279" s="183"/>
      <c r="B279" s="183"/>
      <c r="C279" s="183"/>
      <c r="D279" s="183"/>
      <c r="E279" s="183"/>
      <c r="F279" s="183"/>
      <c r="G279" s="183"/>
    </row>
    <row r="280" spans="1:7" x14ac:dyDescent="0.25">
      <c r="A280" s="183"/>
      <c r="B280" s="183"/>
      <c r="C280" s="183"/>
      <c r="D280" s="183"/>
      <c r="E280" s="183"/>
      <c r="F280" s="183"/>
      <c r="G280" s="183"/>
    </row>
    <row r="281" spans="1:7" x14ac:dyDescent="0.25">
      <c r="A281" s="183"/>
      <c r="B281" s="183"/>
      <c r="C281" s="183"/>
      <c r="D281" s="183"/>
      <c r="E281" s="183"/>
      <c r="F281" s="183"/>
      <c r="G281" s="183"/>
    </row>
    <row r="282" spans="1:7" x14ac:dyDescent="0.25">
      <c r="A282" s="183"/>
      <c r="B282" s="183"/>
      <c r="C282" s="183"/>
      <c r="D282" s="183"/>
      <c r="E282" s="183"/>
      <c r="F282" s="183"/>
      <c r="G282" s="183"/>
    </row>
    <row r="283" spans="1:7" x14ac:dyDescent="0.25">
      <c r="A283" s="183"/>
      <c r="B283" s="183"/>
      <c r="C283" s="183"/>
      <c r="D283" s="183"/>
      <c r="E283" s="183"/>
      <c r="F283" s="183"/>
      <c r="G283" s="183"/>
    </row>
    <row r="284" spans="1:7" x14ac:dyDescent="0.25">
      <c r="A284" s="183"/>
      <c r="B284" s="183"/>
      <c r="C284" s="183"/>
      <c r="D284" s="183"/>
      <c r="E284" s="183"/>
      <c r="F284" s="183"/>
      <c r="G284" s="183"/>
    </row>
    <row r="285" spans="1:7" x14ac:dyDescent="0.25">
      <c r="A285" s="183"/>
      <c r="B285" s="183"/>
      <c r="C285" s="183"/>
      <c r="D285" s="183"/>
      <c r="E285" s="183"/>
      <c r="F285" s="183"/>
      <c r="G285" s="183"/>
    </row>
    <row r="286" spans="1:7" x14ac:dyDescent="0.25">
      <c r="A286" s="183"/>
      <c r="B286" s="183"/>
      <c r="C286" s="183"/>
      <c r="D286" s="183"/>
      <c r="E286" s="183"/>
      <c r="F286" s="183"/>
      <c r="G286" s="183"/>
    </row>
    <row r="287" spans="1:7" x14ac:dyDescent="0.25">
      <c r="A287" s="183"/>
      <c r="B287" s="183"/>
      <c r="C287" s="183"/>
      <c r="D287" s="183"/>
      <c r="E287" s="183"/>
      <c r="F287" s="183"/>
      <c r="G287" s="183"/>
    </row>
    <row r="288" spans="1:7" x14ac:dyDescent="0.25">
      <c r="A288" s="183"/>
      <c r="B288" s="183"/>
      <c r="C288" s="183"/>
      <c r="D288" s="183"/>
      <c r="E288" s="183"/>
      <c r="F288" s="183"/>
      <c r="G288" s="183"/>
    </row>
    <row r="289" spans="1:7" x14ac:dyDescent="0.25">
      <c r="A289" s="183"/>
      <c r="B289" s="183"/>
      <c r="C289" s="183"/>
      <c r="D289" s="183"/>
      <c r="E289" s="183"/>
      <c r="F289" s="183"/>
      <c r="G289" s="183"/>
    </row>
    <row r="290" spans="1:7" x14ac:dyDescent="0.25">
      <c r="A290" s="183"/>
      <c r="B290" s="183"/>
      <c r="C290" s="183"/>
      <c r="D290" s="183"/>
      <c r="E290" s="183"/>
      <c r="F290" s="183"/>
      <c r="G290" s="183"/>
    </row>
    <row r="291" spans="1:7" x14ac:dyDescent="0.25">
      <c r="A291" s="183"/>
      <c r="B291" s="183"/>
      <c r="C291" s="183"/>
      <c r="D291" s="183"/>
      <c r="E291" s="183"/>
      <c r="F291" s="183"/>
      <c r="G291" s="183"/>
    </row>
    <row r="292" spans="1:7" x14ac:dyDescent="0.25">
      <c r="A292" s="183"/>
      <c r="B292" s="183"/>
      <c r="C292" s="183"/>
      <c r="D292" s="183"/>
      <c r="E292" s="183"/>
      <c r="F292" s="183"/>
      <c r="G292" s="183"/>
    </row>
    <row r="293" spans="1:7" x14ac:dyDescent="0.25">
      <c r="A293" s="183"/>
      <c r="B293" s="183"/>
      <c r="C293" s="183"/>
      <c r="D293" s="183"/>
      <c r="E293" s="183"/>
      <c r="F293" s="183"/>
      <c r="G293" s="183"/>
    </row>
    <row r="294" spans="1:7" x14ac:dyDescent="0.25">
      <c r="A294" s="183"/>
      <c r="B294" s="183"/>
      <c r="C294" s="183"/>
      <c r="D294" s="183"/>
      <c r="E294" s="183"/>
      <c r="F294" s="183"/>
      <c r="G294" s="183"/>
    </row>
    <row r="295" spans="1:7" x14ac:dyDescent="0.25">
      <c r="A295" s="183"/>
      <c r="B295" s="183"/>
      <c r="C295" s="183"/>
      <c r="D295" s="183"/>
      <c r="E295" s="183"/>
      <c r="F295" s="183"/>
      <c r="G295" s="183"/>
    </row>
    <row r="296" spans="1:7" x14ac:dyDescent="0.25">
      <c r="A296" s="183"/>
      <c r="B296" s="183"/>
      <c r="C296" s="183"/>
      <c r="D296" s="183"/>
      <c r="E296" s="183"/>
      <c r="F296" s="183"/>
      <c r="G296" s="183"/>
    </row>
    <row r="297" spans="1:7" x14ac:dyDescent="0.25">
      <c r="A297" s="183"/>
      <c r="B297" s="183"/>
      <c r="C297" s="183"/>
      <c r="D297" s="183"/>
      <c r="E297" s="183"/>
      <c r="F297" s="183"/>
      <c r="G297" s="183"/>
    </row>
    <row r="298" spans="1:7" x14ac:dyDescent="0.25">
      <c r="A298" s="183"/>
      <c r="B298" s="183"/>
      <c r="C298" s="183"/>
      <c r="D298" s="183"/>
      <c r="E298" s="183"/>
      <c r="F298" s="183"/>
      <c r="G298" s="183"/>
    </row>
    <row r="299" spans="1:7" x14ac:dyDescent="0.25">
      <c r="A299" s="183"/>
      <c r="B299" s="183"/>
      <c r="C299" s="183"/>
      <c r="D299" s="183"/>
      <c r="E299" s="183"/>
      <c r="F299" s="183"/>
      <c r="G299" s="183"/>
    </row>
    <row r="300" spans="1:7" x14ac:dyDescent="0.25">
      <c r="A300" s="183"/>
      <c r="B300" s="183"/>
      <c r="C300" s="183"/>
      <c r="D300" s="183"/>
      <c r="E300" s="183"/>
      <c r="F300" s="183"/>
      <c r="G300" s="183"/>
    </row>
    <row r="301" spans="1:7" x14ac:dyDescent="0.25">
      <c r="A301" s="183"/>
      <c r="B301" s="183"/>
      <c r="C301" s="183"/>
      <c r="D301" s="183"/>
      <c r="E301" s="183"/>
      <c r="F301" s="183"/>
      <c r="G301" s="183"/>
    </row>
    <row r="302" spans="1:7" x14ac:dyDescent="0.25">
      <c r="A302" s="183"/>
      <c r="B302" s="183"/>
      <c r="C302" s="183"/>
      <c r="D302" s="183"/>
      <c r="E302" s="183"/>
      <c r="F302" s="183"/>
      <c r="G302" s="183"/>
    </row>
    <row r="303" spans="1:7" x14ac:dyDescent="0.25">
      <c r="A303" s="183"/>
      <c r="B303" s="183"/>
      <c r="C303" s="183"/>
      <c r="D303" s="183"/>
      <c r="E303" s="183"/>
      <c r="F303" s="183"/>
      <c r="G303" s="183"/>
    </row>
    <row r="304" spans="1:7" x14ac:dyDescent="0.25">
      <c r="A304" s="183"/>
      <c r="B304" s="183"/>
      <c r="C304" s="183"/>
      <c r="D304" s="183"/>
      <c r="E304" s="183"/>
      <c r="F304" s="183"/>
      <c r="G304" s="183"/>
    </row>
    <row r="305" spans="1:7" x14ac:dyDescent="0.25">
      <c r="A305" s="183"/>
      <c r="B305" s="183"/>
      <c r="C305" s="183"/>
      <c r="D305" s="183"/>
      <c r="E305" s="183"/>
      <c r="F305" s="183"/>
      <c r="G305" s="183"/>
    </row>
    <row r="306" spans="1:7" x14ac:dyDescent="0.25">
      <c r="A306" s="183"/>
      <c r="B306" s="183"/>
      <c r="C306" s="183"/>
      <c r="D306" s="183"/>
      <c r="E306" s="183"/>
      <c r="F306" s="183"/>
      <c r="G306" s="183"/>
    </row>
    <row r="307" spans="1:7" x14ac:dyDescent="0.25">
      <c r="A307" s="183"/>
      <c r="B307" s="183"/>
      <c r="C307" s="183"/>
      <c r="D307" s="183"/>
      <c r="E307" s="183"/>
      <c r="F307" s="183"/>
      <c r="G307" s="183"/>
    </row>
    <row r="308" spans="1:7" x14ac:dyDescent="0.25">
      <c r="A308" s="183"/>
      <c r="B308" s="183"/>
      <c r="C308" s="183"/>
      <c r="D308" s="183"/>
      <c r="E308" s="183"/>
      <c r="F308" s="183"/>
      <c r="G308" s="183"/>
    </row>
    <row r="309" spans="1:7" x14ac:dyDescent="0.25">
      <c r="A309" s="183"/>
      <c r="B309" s="183"/>
      <c r="C309" s="183"/>
      <c r="D309" s="183"/>
      <c r="E309" s="183"/>
      <c r="F309" s="183"/>
      <c r="G309" s="183"/>
    </row>
    <row r="310" spans="1:7" x14ac:dyDescent="0.25">
      <c r="A310" s="183"/>
      <c r="B310" s="183"/>
      <c r="C310" s="183"/>
      <c r="D310" s="183"/>
      <c r="E310" s="183"/>
      <c r="F310" s="183"/>
      <c r="G310" s="183"/>
    </row>
    <row r="311" spans="1:7" x14ac:dyDescent="0.25">
      <c r="A311" s="183"/>
      <c r="B311" s="183"/>
      <c r="C311" s="183"/>
      <c r="D311" s="183"/>
      <c r="E311" s="183"/>
      <c r="F311" s="183"/>
      <c r="G311" s="183"/>
    </row>
    <row r="312" spans="1:7" x14ac:dyDescent="0.25">
      <c r="A312" s="183"/>
      <c r="B312" s="183"/>
      <c r="C312" s="183"/>
      <c r="D312" s="183"/>
      <c r="E312" s="183"/>
      <c r="F312" s="183"/>
      <c r="G312" s="183"/>
    </row>
    <row r="313" spans="1:7" x14ac:dyDescent="0.25">
      <c r="A313" s="183"/>
      <c r="B313" s="183"/>
      <c r="C313" s="183"/>
      <c r="D313" s="183"/>
      <c r="E313" s="183"/>
      <c r="F313" s="183"/>
      <c r="G313" s="183"/>
    </row>
    <row r="314" spans="1:7" x14ac:dyDescent="0.25">
      <c r="A314" s="183"/>
      <c r="B314" s="183"/>
      <c r="C314" s="183"/>
      <c r="D314" s="183"/>
      <c r="E314" s="183"/>
      <c r="F314" s="183"/>
      <c r="G314" s="183"/>
    </row>
    <row r="315" spans="1:7" x14ac:dyDescent="0.25">
      <c r="A315" s="183"/>
      <c r="B315" s="183"/>
      <c r="C315" s="183"/>
      <c r="D315" s="183"/>
      <c r="E315" s="183"/>
      <c r="F315" s="183"/>
      <c r="G315" s="183"/>
    </row>
    <row r="316" spans="1:7" x14ac:dyDescent="0.25">
      <c r="A316" s="183"/>
      <c r="B316" s="183"/>
      <c r="C316" s="183"/>
      <c r="D316" s="183"/>
      <c r="E316" s="183"/>
      <c r="F316" s="183"/>
      <c r="G316" s="183"/>
    </row>
    <row r="317" spans="1:7" x14ac:dyDescent="0.25">
      <c r="A317" s="183"/>
      <c r="B317" s="183"/>
      <c r="C317" s="183"/>
      <c r="D317" s="183"/>
      <c r="E317" s="183"/>
      <c r="F317" s="183"/>
      <c r="G317" s="183"/>
    </row>
    <row r="318" spans="1:7" x14ac:dyDescent="0.25">
      <c r="A318" s="183"/>
      <c r="B318" s="183"/>
      <c r="C318" s="183"/>
      <c r="D318" s="183"/>
      <c r="E318" s="183"/>
      <c r="F318" s="183"/>
      <c r="G318" s="183"/>
    </row>
    <row r="319" spans="1:7" x14ac:dyDescent="0.25">
      <c r="A319" s="183"/>
      <c r="B319" s="183"/>
      <c r="C319" s="183"/>
      <c r="D319" s="183"/>
      <c r="E319" s="183"/>
      <c r="F319" s="183"/>
      <c r="G319" s="183"/>
    </row>
    <row r="320" spans="1:7" x14ac:dyDescent="0.25">
      <c r="A320" s="183"/>
      <c r="B320" s="183"/>
      <c r="C320" s="183"/>
      <c r="D320" s="183"/>
      <c r="E320" s="183"/>
      <c r="F320" s="183"/>
      <c r="G320" s="183"/>
    </row>
    <row r="321" spans="1:7" x14ac:dyDescent="0.25">
      <c r="A321" s="183"/>
      <c r="B321" s="183"/>
      <c r="C321" s="183"/>
      <c r="D321" s="183"/>
      <c r="E321" s="183"/>
      <c r="F321" s="183"/>
      <c r="G321" s="183"/>
    </row>
    <row r="322" spans="1:7" x14ac:dyDescent="0.25">
      <c r="A322" s="183"/>
      <c r="B322" s="183"/>
      <c r="C322" s="183"/>
      <c r="D322" s="183"/>
      <c r="E322" s="183"/>
      <c r="F322" s="183"/>
      <c r="G322" s="183"/>
    </row>
    <row r="323" spans="1:7" x14ac:dyDescent="0.25">
      <c r="A323" s="183"/>
      <c r="B323" s="183"/>
      <c r="C323" s="183"/>
      <c r="D323" s="183"/>
      <c r="E323" s="183"/>
      <c r="F323" s="183"/>
      <c r="G323" s="183"/>
    </row>
    <row r="324" spans="1:7" x14ac:dyDescent="0.25">
      <c r="A324" s="183"/>
      <c r="B324" s="183"/>
      <c r="C324" s="183"/>
      <c r="D324" s="183"/>
      <c r="E324" s="183"/>
      <c r="F324" s="183"/>
      <c r="G324" s="183"/>
    </row>
    <row r="325" spans="1:7" x14ac:dyDescent="0.25">
      <c r="A325" s="183"/>
      <c r="B325" s="183"/>
      <c r="C325" s="183"/>
      <c r="D325" s="183"/>
      <c r="E325" s="183"/>
      <c r="F325" s="183"/>
      <c r="G325" s="183"/>
    </row>
    <row r="326" spans="1:7" x14ac:dyDescent="0.25">
      <c r="A326" s="183"/>
      <c r="B326" s="183"/>
      <c r="C326" s="183"/>
      <c r="D326" s="183"/>
      <c r="E326" s="183"/>
      <c r="F326" s="183"/>
      <c r="G326" s="183"/>
    </row>
    <row r="327" spans="1:7" x14ac:dyDescent="0.25">
      <c r="A327" s="183"/>
      <c r="B327" s="183"/>
      <c r="C327" s="183"/>
      <c r="D327" s="183"/>
      <c r="E327" s="183"/>
      <c r="F327" s="183"/>
      <c r="G327" s="183"/>
    </row>
    <row r="328" spans="1:7" x14ac:dyDescent="0.25">
      <c r="A328" s="183"/>
      <c r="B328" s="183"/>
      <c r="C328" s="183"/>
      <c r="D328" s="183"/>
      <c r="E328" s="183"/>
      <c r="F328" s="183"/>
      <c r="G328" s="183"/>
    </row>
    <row r="329" spans="1:7" x14ac:dyDescent="0.25">
      <c r="A329" s="183"/>
      <c r="B329" s="183"/>
      <c r="C329" s="183"/>
      <c r="D329" s="183"/>
      <c r="E329" s="183"/>
      <c r="F329" s="183"/>
      <c r="G329" s="183"/>
    </row>
    <row r="330" spans="1:7" x14ac:dyDescent="0.25">
      <c r="A330" s="183"/>
      <c r="B330" s="183"/>
      <c r="C330" s="183"/>
      <c r="D330" s="183"/>
      <c r="E330" s="183"/>
      <c r="F330" s="183"/>
      <c r="G330" s="183"/>
    </row>
    <row r="331" spans="1:7" x14ac:dyDescent="0.25">
      <c r="A331" s="183"/>
      <c r="B331" s="183"/>
      <c r="C331" s="183"/>
      <c r="D331" s="183"/>
      <c r="E331" s="183"/>
      <c r="F331" s="183"/>
      <c r="G331" s="183"/>
    </row>
    <row r="332" spans="1:7" x14ac:dyDescent="0.25">
      <c r="A332" s="183"/>
      <c r="B332" s="183"/>
      <c r="C332" s="183"/>
      <c r="D332" s="183"/>
      <c r="E332" s="183"/>
      <c r="F332" s="183"/>
      <c r="G332" s="183"/>
    </row>
  </sheetData>
  <sheetProtection password="CF7A" sheet="1" objects="1" scenarios="1" sort="0" autoFilter="0" pivotTables="0"/>
  <mergeCells count="79">
    <mergeCell ref="A1:C1"/>
    <mergeCell ref="C3:E3"/>
    <mergeCell ref="C5:E5"/>
    <mergeCell ref="C6:E6"/>
    <mergeCell ref="F116:G126"/>
    <mergeCell ref="A107:G107"/>
    <mergeCell ref="A108:A114"/>
    <mergeCell ref="D108:E114"/>
    <mergeCell ref="F108:G114"/>
    <mergeCell ref="A115:G115"/>
    <mergeCell ref="A98:G98"/>
    <mergeCell ref="A99:G99"/>
    <mergeCell ref="A100:A106"/>
    <mergeCell ref="D100:E106"/>
    <mergeCell ref="F100:G106"/>
    <mergeCell ref="A43:G43"/>
    <mergeCell ref="A127:G127"/>
    <mergeCell ref="A128:A134"/>
    <mergeCell ref="D128:E134"/>
    <mergeCell ref="F128:G134"/>
    <mergeCell ref="A116:A126"/>
    <mergeCell ref="D116:E126"/>
    <mergeCell ref="A35:A42"/>
    <mergeCell ref="A17:A24"/>
    <mergeCell ref="D26:E33"/>
    <mergeCell ref="F26:G33"/>
    <mergeCell ref="D17:E24"/>
    <mergeCell ref="D35:E42"/>
    <mergeCell ref="F35:G42"/>
    <mergeCell ref="F17:G24"/>
    <mergeCell ref="A34:G34"/>
    <mergeCell ref="A26:A33"/>
    <mergeCell ref="F44:G51"/>
    <mergeCell ref="D44:E51"/>
    <mergeCell ref="D53:E59"/>
    <mergeCell ref="A78:G78"/>
    <mergeCell ref="A44:A51"/>
    <mergeCell ref="A52:G52"/>
    <mergeCell ref="A60:G60"/>
    <mergeCell ref="A61:A67"/>
    <mergeCell ref="F53:G59"/>
    <mergeCell ref="D61:E67"/>
    <mergeCell ref="F61:G67"/>
    <mergeCell ref="A53:A59"/>
    <mergeCell ref="A79:A87"/>
    <mergeCell ref="A88:G88"/>
    <mergeCell ref="A89:A97"/>
    <mergeCell ref="A68:G68"/>
    <mergeCell ref="A69:A77"/>
    <mergeCell ref="D69:E77"/>
    <mergeCell ref="F69:G77"/>
    <mergeCell ref="F79:G87"/>
    <mergeCell ref="D79:E87"/>
    <mergeCell ref="D89:E97"/>
    <mergeCell ref="F89:G97"/>
    <mergeCell ref="B7:G7"/>
    <mergeCell ref="A9:B10"/>
    <mergeCell ref="A15:G15"/>
    <mergeCell ref="A25:G25"/>
    <mergeCell ref="A12:A14"/>
    <mergeCell ref="B12:B14"/>
    <mergeCell ref="C12:C14"/>
    <mergeCell ref="D12:E14"/>
    <mergeCell ref="F12:G14"/>
    <mergeCell ref="A16:G16"/>
    <mergeCell ref="A141:G141"/>
    <mergeCell ref="A142:A150"/>
    <mergeCell ref="D142:E150"/>
    <mergeCell ref="F142:G150"/>
    <mergeCell ref="A135:G135"/>
    <mergeCell ref="A136:G136"/>
    <mergeCell ref="A137:A140"/>
    <mergeCell ref="D137:E140"/>
    <mergeCell ref="F137:G140"/>
    <mergeCell ref="A151:G151"/>
    <mergeCell ref="A162:G162"/>
    <mergeCell ref="D152:E161"/>
    <mergeCell ref="F152:G161"/>
    <mergeCell ref="A152:A161"/>
  </mergeCells>
  <hyperlinks>
    <hyperlink ref="H2" location="Содержание!A1" display="следующая страница"/>
    <hyperlink ref="F5" r:id="rId1"/>
    <hyperlink ref="G5" r:id="rId2"/>
    <hyperlink ref="C6" r:id="rId3" display="zavod@fdplast.ru"/>
  </hyperlinks>
  <pageMargins left="0.7" right="0.7" top="0.75" bottom="0.75" header="0.3" footer="0.3"/>
  <pageSetup paperSize="9" scale="54" fitToHeight="0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Труба FD SVT</vt:lpstr>
      <vt:lpstr>Фитинги для труб из ПЭ_ПП</vt:lpstr>
      <vt:lpstr>Многосл.армирован. трубы FD ARM</vt:lpstr>
      <vt:lpstr>Дренажные трубы FD</vt:lpstr>
      <vt:lpstr>NEW! Колодцы FD SVT</vt:lpstr>
      <vt:lpstr>Колодцы FD</vt:lpstr>
      <vt:lpstr>Листы ПНД_сварочный пруток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2022-06-01T11:26:47Z</dcterms:modified>
</cp:coreProperties>
</file>