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645" windowWidth="14805" windowHeight="7470" tabRatio="944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Фитинги для труб из ПЭ_ПП" sheetId="14" r:id="rId5"/>
    <sheet name="Многосл.армирован. трубы FD ARM" sheetId="3" r:id="rId6"/>
    <sheet name="Дренажные трубы FD" sheetId="4" r:id="rId7"/>
    <sheet name="Листы ПНД_сварочный пруток FD" sheetId="5" r:id="rId8"/>
    <sheet name="Колодцы FD" sheetId="6" r:id="rId9"/>
    <sheet name="Люки и крышки FD" sheetId="11" r:id="rId10"/>
    <sheet name="Оборудование для монтажа" sheetId="12" r:id="rId11"/>
  </sheets>
  <calcPr calcId="145621"/>
</workbook>
</file>

<file path=xl/calcChain.xml><?xml version="1.0" encoding="utf-8"?>
<calcChain xmlns="http://schemas.openxmlformats.org/spreadsheetml/2006/main">
  <c r="H206" i="10" l="1"/>
  <c r="H205" i="10"/>
  <c r="H204" i="10"/>
  <c r="H203" i="10"/>
  <c r="H202" i="10"/>
  <c r="H201" i="10"/>
  <c r="H200" i="10"/>
  <c r="H199" i="10"/>
  <c r="H198" i="10"/>
  <c r="H197" i="10"/>
  <c r="H196" i="10"/>
  <c r="H195" i="10"/>
  <c r="H191" i="10"/>
  <c r="H189" i="10"/>
  <c r="H188" i="10"/>
  <c r="H187" i="10"/>
  <c r="H186" i="10"/>
  <c r="H185" i="10"/>
  <c r="H184" i="10"/>
  <c r="H183" i="10"/>
  <c r="H182" i="10"/>
  <c r="H181" i="10"/>
  <c r="H180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58" i="6" l="1"/>
  <c r="H226" i="10"/>
  <c r="H191" i="2"/>
  <c r="H149" i="14" l="1"/>
  <c r="H150" i="14"/>
  <c r="H148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218" i="14" l="1"/>
  <c r="H190" i="14"/>
  <c r="H176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16" i="14"/>
  <c r="H215" i="14"/>
  <c r="H214" i="14"/>
  <c r="H213" i="14"/>
  <c r="H212" i="14"/>
  <c r="H211" i="14"/>
  <c r="H210" i="14"/>
  <c r="H209" i="14"/>
  <c r="H208" i="14"/>
  <c r="H207" i="14"/>
  <c r="H189" i="14"/>
  <c r="H188" i="14"/>
  <c r="H187" i="14"/>
  <c r="H186" i="14"/>
  <c r="H185" i="14"/>
  <c r="H184" i="14"/>
  <c r="H183" i="14"/>
  <c r="H182" i="14"/>
  <c r="H181" i="14"/>
  <c r="H180" i="14"/>
  <c r="H179" i="14"/>
  <c r="H175" i="14"/>
  <c r="H174" i="14"/>
  <c r="H173" i="14"/>
  <c r="H172" i="14"/>
  <c r="H171" i="14"/>
  <c r="H170" i="14"/>
  <c r="H169" i="14"/>
  <c r="H168" i="14"/>
  <c r="H167" i="14"/>
  <c r="H166" i="14"/>
  <c r="H16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7" i="10" l="1"/>
  <c r="H20" i="10"/>
  <c r="H227" i="10" l="1"/>
  <c r="H228" i="10"/>
  <c r="H229" i="10"/>
  <c r="H230" i="10"/>
  <c r="H231" i="10"/>
  <c r="H232" i="10"/>
  <c r="H233" i="10"/>
  <c r="H234" i="10"/>
  <c r="H235" i="10"/>
  <c r="H236" i="10"/>
  <c r="H238" i="10"/>
  <c r="H239" i="10"/>
  <c r="H240" i="10"/>
  <c r="H241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10" i="10"/>
  <c r="H99" i="10"/>
  <c r="G50" i="5"/>
  <c r="G49" i="5"/>
  <c r="G47" i="5" l="1"/>
  <c r="G46" i="5"/>
  <c r="G45" i="5"/>
  <c r="G44" i="5"/>
  <c r="H68" i="6" l="1"/>
  <c r="H60" i="6"/>
  <c r="H205" i="2" l="1"/>
  <c r="H195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97" i="6"/>
  <c r="H98" i="6"/>
  <c r="H99" i="6"/>
  <c r="H100" i="6"/>
  <c r="H101" i="6"/>
  <c r="H102" i="6"/>
  <c r="H103" i="6"/>
  <c r="H104" i="6"/>
  <c r="H105" i="6"/>
  <c r="H96" i="6"/>
  <c r="H83" i="6"/>
  <c r="H84" i="6"/>
  <c r="H85" i="6"/>
  <c r="H86" i="6"/>
  <c r="H87" i="6"/>
  <c r="H88" i="6"/>
  <c r="H89" i="6"/>
  <c r="H90" i="6"/>
  <c r="H91" i="6"/>
  <c r="H92" i="6"/>
  <c r="H93" i="6"/>
  <c r="H94" i="6"/>
  <c r="H71" i="6"/>
  <c r="H72" i="6"/>
  <c r="H73" i="6"/>
  <c r="H74" i="6"/>
  <c r="H75" i="6"/>
  <c r="H76" i="6"/>
  <c r="H77" i="6"/>
  <c r="H78" i="6"/>
  <c r="H79" i="6"/>
  <c r="H80" i="6"/>
  <c r="H81" i="6"/>
  <c r="H82" i="6"/>
  <c r="H70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6" i="4"/>
  <c r="G27" i="4"/>
  <c r="G28" i="4"/>
  <c r="G29" i="4"/>
  <c r="G30" i="4"/>
  <c r="G25" i="4"/>
  <c r="G22" i="4"/>
  <c r="G23" i="4"/>
  <c r="G21" i="4"/>
  <c r="G17" i="4"/>
  <c r="G18" i="4"/>
  <c r="G19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196" i="2"/>
  <c r="H197" i="2"/>
  <c r="H198" i="2"/>
  <c r="H199" i="2"/>
  <c r="H200" i="2"/>
  <c r="H201" i="2"/>
  <c r="H202" i="2"/>
  <c r="H203" i="2"/>
  <c r="H204" i="2"/>
  <c r="H206" i="2"/>
  <c r="H207" i="2"/>
  <c r="H208" i="2"/>
  <c r="H209" i="2"/>
  <c r="H210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2" i="2"/>
  <c r="H193" i="2"/>
  <c r="H194" i="2"/>
  <c r="H176" i="2"/>
  <c r="H175" i="2"/>
  <c r="H166" i="2"/>
  <c r="H167" i="2"/>
  <c r="H168" i="2"/>
  <c r="H169" i="2"/>
  <c r="H170" i="2"/>
  <c r="H171" i="2"/>
  <c r="H172" i="2"/>
  <c r="H173" i="2"/>
  <c r="H165" i="2"/>
  <c r="H164" i="2"/>
  <c r="H161" i="2"/>
  <c r="H162" i="2"/>
  <c r="H163" i="2"/>
  <c r="H160" i="2"/>
  <c r="H159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40" i="2"/>
  <c r="H139" i="2"/>
  <c r="H129" i="2"/>
  <c r="H130" i="2"/>
  <c r="H131" i="2"/>
  <c r="H132" i="2"/>
  <c r="H133" i="2"/>
  <c r="H134" i="2"/>
  <c r="H135" i="2"/>
  <c r="H136" i="2"/>
  <c r="H137" i="2"/>
  <c r="H138" i="2"/>
  <c r="H128" i="2"/>
  <c r="H127" i="2"/>
  <c r="H117" i="2"/>
  <c r="H118" i="2"/>
  <c r="H119" i="2"/>
  <c r="H120" i="2"/>
  <c r="H121" i="2"/>
  <c r="H122" i="2"/>
  <c r="H123" i="2"/>
  <c r="H124" i="2"/>
  <c r="H125" i="2"/>
  <c r="H126" i="2"/>
  <c r="H116" i="2"/>
  <c r="H115" i="2"/>
  <c r="H105" i="2"/>
  <c r="H106" i="2"/>
  <c r="H107" i="2"/>
  <c r="H108" i="2"/>
  <c r="H109" i="2"/>
  <c r="H110" i="2"/>
  <c r="H111" i="2"/>
  <c r="H112" i="2"/>
  <c r="H113" i="2"/>
  <c r="H114" i="2"/>
  <c r="H104" i="2"/>
  <c r="H103" i="2"/>
  <c r="H93" i="2"/>
  <c r="H94" i="2"/>
  <c r="H95" i="2"/>
  <c r="H96" i="2"/>
  <c r="H97" i="2"/>
  <c r="H98" i="2"/>
  <c r="H99" i="2"/>
  <c r="H100" i="2"/>
  <c r="H101" i="2"/>
  <c r="H102" i="2"/>
  <c r="H92" i="2"/>
  <c r="H91" i="2"/>
  <c r="H81" i="2"/>
  <c r="H82" i="2"/>
  <c r="H83" i="2"/>
  <c r="H84" i="2"/>
  <c r="H85" i="2"/>
  <c r="H86" i="2"/>
  <c r="H87" i="2"/>
  <c r="H88" i="2"/>
  <c r="H89" i="2"/>
  <c r="H90" i="2"/>
  <c r="H80" i="2"/>
  <c r="H79" i="2"/>
  <c r="H69" i="2"/>
  <c r="H70" i="2"/>
  <c r="H71" i="2"/>
  <c r="H72" i="2"/>
  <c r="H73" i="2"/>
  <c r="H74" i="2"/>
  <c r="H75" i="2"/>
  <c r="H76" i="2"/>
  <c r="H77" i="2"/>
  <c r="H78" i="2"/>
  <c r="H68" i="2"/>
  <c r="H67" i="2"/>
  <c r="H57" i="2"/>
  <c r="H58" i="2"/>
  <c r="H59" i="2"/>
  <c r="H60" i="2"/>
  <c r="H61" i="2"/>
  <c r="H62" i="2"/>
  <c r="H63" i="2"/>
  <c r="H64" i="2"/>
  <c r="H65" i="2"/>
  <c r="H66" i="2"/>
  <c r="H56" i="2"/>
  <c r="H55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33" i="2"/>
  <c r="H32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<sst xmlns="http://schemas.openxmlformats.org/spreadsheetml/2006/main" count="762" uniqueCount="293">
  <si>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</si>
  <si>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</si>
  <si>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</si>
  <si>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</si>
  <si>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</si>
  <si>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</si>
  <si>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</si>
  <si>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</si>
  <si>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</si>
  <si>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</si>
  <si>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</si>
  <si>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</si>
  <si>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</si>
  <si>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</si>
  <si>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</si>
  <si>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</si>
  <si>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</si>
  <si>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</si>
  <si>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</si>
  <si>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</si>
  <si>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Заглушка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</si>
  <si>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</si>
  <si>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</si>
  <si>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</si>
  <si>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</si>
  <si>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</si>
  <si>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</si>
  <si>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</si>
  <si>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</si>
  <si>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</si>
  <si>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</si>
  <si>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</si>
  <si>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</si>
  <si>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</si>
  <si>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</si>
  <si>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</si>
  <si>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</si>
  <si>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</si>
  <si>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Колодцы FD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</si>
  <si>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</si>
  <si>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</si>
  <si>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</si>
  <si>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</si>
  <si>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</si>
  <si>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</si>
  <si>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</si>
  <si>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</si>
  <si>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</si>
  <si>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</si>
  <si>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>Кольцо уплотнительное*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</si>
  <si>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</si>
  <si>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</si>
  <si>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</si>
  <si>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</si>
  <si>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</si>
  <si>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</si>
  <si>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</si>
  <si>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</si>
  <si>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</si>
  <si>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</si>
  <si>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</si>
  <si>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</si>
  <si>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</si>
  <si>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</si>
  <si>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</si>
  <si>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</si>
  <si>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</si>
  <si>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</si>
  <si>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</si>
  <si>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</si>
  <si>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</si>
  <si>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</si>
  <si>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</si>
  <si>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</si>
  <si>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</si>
  <si>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</si>
  <si>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</si>
  <si>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</si>
  <si>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</si>
  <si>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</si>
  <si>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</si>
  <si>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</si>
  <si>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</si>
  <si>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</si>
  <si>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</si>
  <si>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</si>
  <si>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</si>
  <si>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</si>
  <si>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</si>
  <si>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</si>
  <si>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</si>
  <si>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</si>
  <si>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</si>
  <si>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</si>
  <si>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</si>
  <si>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</si>
  <si>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</si>
  <si>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</si>
  <si>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</si>
  <si>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</si>
  <si>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</si>
  <si>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</si>
  <si>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</si>
  <si>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</si>
  <si>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</si>
  <si>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</si>
  <si>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</si>
  <si>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</si>
  <si>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</si>
  <si>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</si>
  <si>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</si>
  <si>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</si>
  <si>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</si>
  <si>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</si>
  <si>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</si>
  <si>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</si>
  <si>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>Однослойная дренажная труба с перфорацией и UV геотекстилем  SN4 (25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</si>
  <si>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</si>
  <si>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</si>
  <si>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</si>
  <si>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</si>
  <si>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</si>
  <si>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</si>
  <si>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</si>
  <si>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</si>
  <si>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</si>
  <si>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</si>
  <si>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</si>
  <si>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</si>
  <si>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</si>
  <si>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</si>
  <si>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</si>
  <si>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</si>
  <si>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</si>
  <si>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</si>
  <si>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</si>
  <si>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</si>
  <si>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</si>
  <si>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</si>
  <si>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</si>
  <si>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</si>
  <si>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</si>
  <si>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</si>
  <si>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</si>
  <si>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</si>
  <si>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</si>
  <si>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</si>
  <si>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</si>
  <si>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</si>
  <si>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</si>
  <si>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</si>
  <si>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</si>
  <si>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</si>
  <si>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</si>
  <si>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</si>
  <si>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</si>
  <si>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</si>
  <si>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</si>
  <si>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</si>
  <si>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</si>
  <si>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Телескоп ID</t>
  </si>
  <si>
    <t>600-800</t>
  </si>
  <si>
    <t>Резиновый уплотнитнитель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</si>
  <si>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</si>
  <si>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</si>
  <si>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</si>
  <si>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</si>
  <si>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</si>
  <si>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</si>
  <si>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</si>
  <si>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</si>
  <si>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 xml:space="preserve">         800 NEW</t>
  </si>
  <si>
    <t>600 NEW</t>
  </si>
  <si>
    <t>800 NEW</t>
  </si>
  <si>
    <t xml:space="preserve">Манжета OD**
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</si>
  <si>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</si>
  <si>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</si>
  <si>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</si>
  <si>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</si>
  <si>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</si>
  <si>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</si>
  <si>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</si>
  <si>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</si>
  <si>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</si>
  <si>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</si>
  <si>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</si>
  <si>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</si>
  <si>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</si>
  <si>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</si>
  <si>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</si>
  <si>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</si>
  <si>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</si>
  <si>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</si>
  <si>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</si>
  <si>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</si>
  <si>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</si>
  <si>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</si>
  <si>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</si>
  <si>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</si>
  <si>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</si>
  <si>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</si>
  <si>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</si>
  <si>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</si>
  <si>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</si>
  <si>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</si>
  <si>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</si>
  <si>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</si>
  <si>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</si>
  <si>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</si>
  <si>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</si>
  <si>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</si>
  <si>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</si>
  <si>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</si>
  <si>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</si>
  <si>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</si>
  <si>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>Уплотнитель для горловины ID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</si>
  <si>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</si>
  <si>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</si>
  <si>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</si>
  <si>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</si>
  <si>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</si>
  <si>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</si>
  <si>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</si>
  <si>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</si>
  <si>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</si>
  <si>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</si>
  <si>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</si>
  <si>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</si>
  <si>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</si>
  <si>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</si>
  <si>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</si>
  <si>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</si>
  <si>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</si>
  <si>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</si>
  <si>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</si>
  <si>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</si>
  <si>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</si>
  <si>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</si>
  <si>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</si>
  <si>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</si>
  <si>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</si>
  <si>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</si>
  <si>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500/427 П</t>
  </si>
  <si>
    <t>630/535 К</t>
  </si>
  <si>
    <t>695/600 тип2</t>
  </si>
  <si>
    <t>1000/851 К</t>
  </si>
  <si>
    <t xml:space="preserve">Уплотнительное кольцо
</t>
  </si>
  <si>
    <t xml:space="preserve">368/315
</t>
  </si>
  <si>
    <t>923/800 тип2</t>
  </si>
  <si>
    <t>575/500 тип2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</si>
  <si>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</si>
  <si>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</si>
  <si>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</si>
  <si>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</si>
  <si>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</si>
  <si>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</si>
  <si>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</si>
  <si>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</si>
  <si>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</si>
  <si>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575/500 </t>
    </r>
    <r>
      <rPr>
        <sz val="9"/>
        <color indexed="8"/>
        <rFont val="Arial"/>
        <family val="2"/>
        <charset val="204"/>
      </rPr>
      <t>тип2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</si>
  <si>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</si>
  <si>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</si>
  <si>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</si>
  <si>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</si>
  <si>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</si>
  <si>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</si>
  <si>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</si>
  <si>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</si>
  <si>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</si>
  <si>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</si>
  <si>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</si>
  <si>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</si>
  <si>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</si>
  <si>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</si>
  <si>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</si>
  <si>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</si>
  <si>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</si>
  <si>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</si>
  <si>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</si>
  <si>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</si>
  <si>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</si>
  <si>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</si>
  <si>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</si>
  <si>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</si>
  <si>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</si>
  <si>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</si>
  <si>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</si>
  <si>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</si>
  <si>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</si>
  <si>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</si>
  <si>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 xml:space="preserve">ФИТИНГИ ИЗ ПОЛИЭТИЛЕНА </t>
  </si>
  <si>
    <t>ФИТИНГИ ИЗ ПОЛИПРОПИЛЕНА-БЛОКСОПОЛИМЕРА SN 16</t>
  </si>
  <si>
    <t>340/300К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</si>
</sst>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5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922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9" fillId="0" borderId="0" xfId="0" applyNumberFormat="1" applyFont="1" applyFill="1"/>
    <xf numFmtId="1" fontId="10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/>
    <xf numFmtId="2" fontId="0" fillId="0" borderId="0" xfId="0" applyNumberFormat="1"/>
    <xf numFmtId="0" fontId="5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1" fillId="0" borderId="0" xfId="1" applyFont="1" applyAlignment="1" applyProtection="1">
      <alignment horizontal="left" vertical="top"/>
    </xf>
    <xf numFmtId="0" fontId="11" fillId="0" borderId="0" xfId="1" applyFont="1" applyAlignment="1" applyProtection="1">
      <alignment horizontal="left"/>
    </xf>
    <xf numFmtId="0" fontId="12" fillId="0" borderId="0" xfId="1" applyFont="1" applyAlignment="1" applyProtection="1">
      <alignment horizontal="left"/>
    </xf>
    <xf numFmtId="0" fontId="3" fillId="0" borderId="0" xfId="1" applyAlignment="1" applyProtection="1"/>
    <xf numFmtId="0" fontId="8" fillId="0" borderId="0" xfId="0" applyFont="1" applyFill="1" applyBorder="1" applyAlignment="1">
      <alignment horizontal="center" vertical="center"/>
    </xf>
    <xf numFmtId="4" fontId="0" fillId="0" borderId="0" xfId="0" applyNumberFormat="1"/>
    <xf numFmtId="0" fontId="10" fillId="0" borderId="0" xfId="0" applyFont="1"/>
    <xf numFmtId="0" fontId="14" fillId="4" borderId="14" xfId="0" applyFont="1" applyFill="1" applyBorder="1"/>
    <xf numFmtId="0" fontId="16" fillId="0" borderId="0" xfId="1" applyFont="1" applyAlignment="1" applyProtection="1">
      <alignment horizontal="center" wrapText="1"/>
    </xf>
    <xf numFmtId="0" fontId="17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/>
    </xf>
    <xf numFmtId="0" fontId="17" fillId="4" borderId="11" xfId="0" applyFont="1" applyFill="1" applyBorder="1" applyAlignment="1">
      <alignment horizontal="center"/>
    </xf>
    <xf numFmtId="0" fontId="10" fillId="4" borderId="0" xfId="0" applyFont="1" applyFill="1" applyAlignment="1">
      <alignment vertical="center" wrapText="1"/>
    </xf>
    <xf numFmtId="0" fontId="19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 wrapText="1"/>
    </xf>
    <xf numFmtId="0" fontId="20" fillId="4" borderId="0" xfId="0" applyFont="1" applyFill="1" applyBorder="1" applyAlignment="1">
      <alignment horizontal="left" vertical="center"/>
    </xf>
    <xf numFmtId="0" fontId="21" fillId="4" borderId="14" xfId="0" applyFont="1" applyFill="1" applyBorder="1"/>
    <xf numFmtId="0" fontId="23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10" fillId="0" borderId="0" xfId="0" applyFont="1" applyFill="1"/>
    <xf numFmtId="0" fontId="6" fillId="0" borderId="0" xfId="0" applyFont="1" applyFill="1" applyBorder="1" applyAlignment="1">
      <alignment horizontal="center" vertical="top" wrapText="1"/>
    </xf>
    <xf numFmtId="0" fontId="20" fillId="4" borderId="0" xfId="0" applyFont="1" applyFill="1" applyAlignment="1">
      <alignment horizontal="left" vertical="center"/>
    </xf>
    <xf numFmtId="0" fontId="32" fillId="2" borderId="16" xfId="0" applyFont="1" applyFill="1" applyBorder="1" applyAlignment="1">
      <alignment horizontal="center" vertical="center" wrapText="1"/>
    </xf>
    <xf numFmtId="166" fontId="29" fillId="0" borderId="16" xfId="0" applyNumberFormat="1" applyFont="1" applyFill="1" applyBorder="1" applyAlignment="1">
      <alignment horizontal="center"/>
    </xf>
    <xf numFmtId="0" fontId="30" fillId="0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19" xfId="0" applyNumberFormat="1" applyFont="1" applyFill="1" applyBorder="1" applyAlignment="1">
      <alignment horizontal="center" vertical="center"/>
    </xf>
    <xf numFmtId="166" fontId="30" fillId="0" borderId="24" xfId="0" applyNumberFormat="1" applyFont="1" applyFill="1" applyBorder="1" applyAlignment="1">
      <alignment horizontal="center" vertical="center"/>
    </xf>
    <xf numFmtId="166" fontId="30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4" fillId="3" borderId="20" xfId="0" applyFont="1" applyFill="1" applyBorder="1" applyAlignment="1">
      <alignment horizontal="center"/>
    </xf>
    <xf numFmtId="0" fontId="24" fillId="3" borderId="19" xfId="0" applyFont="1" applyFill="1" applyBorder="1" applyAlignment="1">
      <alignment horizontal="center" wrapText="1"/>
    </xf>
    <xf numFmtId="0" fontId="37" fillId="0" borderId="0" xfId="1" applyFont="1" applyAlignment="1" applyProtection="1">
      <alignment horizontal="center" wrapText="1"/>
    </xf>
    <xf numFmtId="0" fontId="37" fillId="0" borderId="0" xfId="1" applyFont="1" applyAlignment="1" applyProtection="1">
      <alignment horizontal="left" wrapText="1"/>
    </xf>
    <xf numFmtId="0" fontId="38" fillId="0" borderId="0" xfId="1" applyFont="1" applyAlignment="1" applyProtection="1">
      <alignment horizontal="left" wrapText="1"/>
    </xf>
    <xf numFmtId="0" fontId="38" fillId="0" borderId="0" xfId="1" applyFont="1" applyAlignment="1" applyProtection="1">
      <alignment horizontal="center" wrapText="1"/>
    </xf>
    <xf numFmtId="0" fontId="28" fillId="2" borderId="16" xfId="0" applyFont="1" applyFill="1" applyBorder="1" applyAlignment="1">
      <alignment horizontal="center" vertical="center" wrapText="1"/>
    </xf>
    <xf numFmtId="166" fontId="30" fillId="2" borderId="22" xfId="0" applyNumberFormat="1" applyFont="1" applyFill="1" applyBorder="1" applyAlignment="1">
      <alignment horizontal="center" vertical="center" wrapText="1"/>
    </xf>
    <xf numFmtId="166" fontId="30" fillId="2" borderId="20" xfId="0" applyNumberFormat="1" applyFont="1" applyFill="1" applyBorder="1" applyAlignment="1">
      <alignment horizontal="center" vertical="center" wrapText="1"/>
    </xf>
    <xf numFmtId="166" fontId="30" fillId="2" borderId="25" xfId="0" applyNumberFormat="1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 vertical="center"/>
    </xf>
    <xf numFmtId="166" fontId="29" fillId="0" borderId="46" xfId="0" applyNumberFormat="1" applyFont="1" applyFill="1" applyBorder="1" applyAlignment="1">
      <alignment horizontal="center"/>
    </xf>
    <xf numFmtId="166" fontId="29" fillId="0" borderId="4" xfId="0" applyNumberFormat="1" applyFont="1" applyFill="1" applyBorder="1" applyAlignment="1">
      <alignment horizontal="center"/>
    </xf>
    <xf numFmtId="0" fontId="22" fillId="4" borderId="14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/>
    </xf>
    <xf numFmtId="0" fontId="22" fillId="4" borderId="11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vertical="center"/>
    </xf>
    <xf numFmtId="0" fontId="15" fillId="4" borderId="11" xfId="0" applyFont="1" applyFill="1" applyBorder="1" applyAlignment="1">
      <alignment vertical="center"/>
    </xf>
    <xf numFmtId="0" fontId="10" fillId="4" borderId="0" xfId="0" applyFont="1" applyFill="1"/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2" fillId="4" borderId="12" xfId="0" applyFont="1" applyFill="1" applyBorder="1" applyAlignment="1">
      <alignment wrapText="1"/>
    </xf>
    <xf numFmtId="0" fontId="22" fillId="4" borderId="10" xfId="0" applyFont="1" applyFill="1" applyBorder="1" applyAlignment="1">
      <alignment wrapText="1"/>
    </xf>
    <xf numFmtId="14" fontId="22" fillId="4" borderId="13" xfId="0" applyNumberFormat="1" applyFont="1" applyFill="1" applyBorder="1" applyAlignment="1">
      <alignment horizontal="left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 wrapText="1"/>
    </xf>
    <xf numFmtId="166" fontId="32" fillId="0" borderId="47" xfId="0" applyNumberFormat="1" applyFont="1" applyFill="1" applyBorder="1" applyAlignment="1">
      <alignment horizontal="center"/>
    </xf>
    <xf numFmtId="166" fontId="32" fillId="0" borderId="3" xfId="0" applyNumberFormat="1" applyFont="1" applyFill="1" applyBorder="1" applyAlignment="1">
      <alignment horizontal="center"/>
    </xf>
    <xf numFmtId="166" fontId="30" fillId="0" borderId="8" xfId="0" applyNumberFormat="1" applyFont="1" applyFill="1" applyBorder="1" applyAlignment="1">
      <alignment horizontal="center" vertical="center"/>
    </xf>
    <xf numFmtId="166" fontId="32" fillId="0" borderId="9" xfId="0" applyNumberFormat="1" applyFont="1" applyFill="1" applyBorder="1" applyAlignment="1">
      <alignment horizontal="center"/>
    </xf>
    <xf numFmtId="1" fontId="32" fillId="0" borderId="4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center" wrapText="1"/>
    </xf>
    <xf numFmtId="0" fontId="32" fillId="0" borderId="42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 wrapText="1"/>
    </xf>
    <xf numFmtId="0" fontId="32" fillId="0" borderId="26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32" fillId="0" borderId="24" xfId="0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wrapText="1"/>
    </xf>
    <xf numFmtId="0" fontId="29" fillId="0" borderId="42" xfId="0" applyFont="1" applyFill="1" applyBorder="1" applyAlignment="1">
      <alignment horizontal="center"/>
    </xf>
    <xf numFmtId="0" fontId="29" fillId="0" borderId="27" xfId="0" applyFont="1" applyBorder="1" applyAlignment="1">
      <alignment horizontal="center" wrapText="1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wrapText="1"/>
    </xf>
    <xf numFmtId="0" fontId="32" fillId="0" borderId="49" xfId="0" applyFont="1" applyFill="1" applyBorder="1" applyAlignment="1">
      <alignment horizontal="center" vertical="center"/>
    </xf>
    <xf numFmtId="0" fontId="32" fillId="2" borderId="49" xfId="0" applyFont="1" applyFill="1" applyBorder="1" applyAlignment="1">
      <alignment horizontal="center" vertical="center" wrapText="1"/>
    </xf>
    <xf numFmtId="0" fontId="30" fillId="2" borderId="49" xfId="0" applyFont="1" applyFill="1" applyBorder="1" applyAlignment="1">
      <alignment horizontal="center" vertical="center" wrapText="1"/>
    </xf>
    <xf numFmtId="166" fontId="30" fillId="0" borderId="49" xfId="0" applyNumberFormat="1" applyFont="1" applyFill="1" applyBorder="1" applyAlignment="1">
      <alignment horizontal="center" vertical="center"/>
    </xf>
    <xf numFmtId="166" fontId="30" fillId="0" borderId="26" xfId="0" applyNumberFormat="1" applyFont="1" applyFill="1" applyBorder="1" applyAlignment="1">
      <alignment horizontal="center" vertical="center"/>
    </xf>
    <xf numFmtId="166" fontId="29" fillId="0" borderId="19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vertical="center" wrapText="1"/>
    </xf>
    <xf numFmtId="166" fontId="29" fillId="0" borderId="16" xfId="0" applyNumberFormat="1" applyFont="1" applyFill="1" applyBorder="1" applyAlignment="1">
      <alignment horizontal="center" vertical="center" wrapText="1"/>
    </xf>
    <xf numFmtId="166" fontId="29" fillId="0" borderId="24" xfId="0" applyNumberFormat="1" applyFont="1" applyFill="1" applyBorder="1" applyAlignment="1">
      <alignment horizontal="center" vertical="center" wrapText="1"/>
    </xf>
    <xf numFmtId="0" fontId="42" fillId="0" borderId="27" xfId="0" applyFont="1" applyBorder="1" applyAlignment="1">
      <alignment horizontal="center" wrapText="1"/>
    </xf>
    <xf numFmtId="166" fontId="29" fillId="0" borderId="27" xfId="0" applyNumberFormat="1" applyFont="1" applyFill="1" applyBorder="1" applyAlignment="1">
      <alignment horizontal="center" vertical="center" wrapText="1"/>
    </xf>
    <xf numFmtId="0" fontId="29" fillId="0" borderId="33" xfId="0" applyFont="1" applyBorder="1" applyAlignment="1">
      <alignment horizontal="center" wrapText="1"/>
    </xf>
    <xf numFmtId="166" fontId="29" fillId="0" borderId="33" xfId="0" applyNumberFormat="1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166" fontId="30" fillId="0" borderId="17" xfId="0" applyNumberFormat="1" applyFont="1" applyFill="1" applyBorder="1" applyAlignment="1">
      <alignment horizontal="center" vertical="center"/>
    </xf>
    <xf numFmtId="0" fontId="28" fillId="0" borderId="33" xfId="0" applyFont="1" applyBorder="1" applyAlignment="1">
      <alignment horizontal="center" wrapText="1"/>
    </xf>
    <xf numFmtId="0" fontId="14" fillId="4" borderId="14" xfId="0" applyFont="1" applyFill="1" applyBorder="1" applyAlignment="1">
      <alignment horizontal="center"/>
    </xf>
    <xf numFmtId="0" fontId="44" fillId="5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0" fontId="47" fillId="4" borderId="0" xfId="1" applyFont="1" applyFill="1" applyBorder="1" applyAlignment="1" applyProtection="1">
      <alignment horizontal="center" wrapText="1"/>
    </xf>
    <xf numFmtId="0" fontId="30" fillId="0" borderId="0" xfId="0" applyFont="1"/>
    <xf numFmtId="0" fontId="41" fillId="0" borderId="4" xfId="0" applyFont="1" applyFill="1" applyBorder="1" applyAlignment="1">
      <alignment horizontal="left" vertical="center" wrapText="1"/>
    </xf>
    <xf numFmtId="0" fontId="41" fillId="0" borderId="4" xfId="0" applyFont="1" applyFill="1" applyBorder="1" applyAlignment="1">
      <alignment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32" fillId="0" borderId="55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 wrapText="1"/>
    </xf>
    <xf numFmtId="0" fontId="32" fillId="0" borderId="56" xfId="0" applyFont="1" applyFill="1" applyBorder="1" applyAlignment="1">
      <alignment horizontal="center" vertical="center"/>
    </xf>
    <xf numFmtId="166" fontId="30" fillId="0" borderId="26" xfId="0" applyNumberFormat="1" applyFont="1" applyFill="1" applyBorder="1" applyAlignment="1">
      <alignment horizontal="center"/>
    </xf>
    <xf numFmtId="166" fontId="30" fillId="0" borderId="59" xfId="0" applyNumberFormat="1" applyFont="1" applyFill="1" applyBorder="1" applyAlignment="1">
      <alignment horizontal="center" vertical="center" wrapText="1"/>
    </xf>
    <xf numFmtId="166" fontId="32" fillId="0" borderId="60" xfId="0" applyNumberFormat="1" applyFont="1" applyFill="1" applyBorder="1" applyAlignment="1">
      <alignment horizontal="center"/>
    </xf>
    <xf numFmtId="166" fontId="32" fillId="0" borderId="62" xfId="0" applyNumberFormat="1" applyFont="1" applyFill="1" applyBorder="1" applyAlignment="1">
      <alignment horizontal="center"/>
    </xf>
    <xf numFmtId="0" fontId="29" fillId="0" borderId="64" xfId="0" applyFont="1" applyFill="1" applyBorder="1" applyAlignment="1">
      <alignment horizontal="center"/>
    </xf>
    <xf numFmtId="166" fontId="30" fillId="0" borderId="64" xfId="0" applyNumberFormat="1" applyFont="1" applyFill="1" applyBorder="1" applyAlignment="1">
      <alignment horizontal="center" vertical="center" wrapText="1"/>
    </xf>
    <xf numFmtId="166" fontId="32" fillId="0" borderId="65" xfId="0" applyNumberFormat="1" applyFont="1" applyFill="1" applyBorder="1" applyAlignment="1">
      <alignment horizontal="center"/>
    </xf>
    <xf numFmtId="166" fontId="32" fillId="2" borderId="62" xfId="0" applyNumberFormat="1" applyFont="1" applyFill="1" applyBorder="1" applyAlignment="1">
      <alignment horizontal="center" vertical="center"/>
    </xf>
    <xf numFmtId="166" fontId="32" fillId="0" borderId="69" xfId="0" applyNumberFormat="1" applyFont="1" applyFill="1" applyBorder="1" applyAlignment="1">
      <alignment horizontal="center"/>
    </xf>
    <xf numFmtId="166" fontId="32" fillId="0" borderId="67" xfId="0" applyNumberFormat="1" applyFont="1" applyFill="1" applyBorder="1" applyAlignment="1">
      <alignment horizontal="center"/>
    </xf>
    <xf numFmtId="0" fontId="32" fillId="0" borderId="59" xfId="0" applyFont="1" applyFill="1" applyBorder="1" applyAlignment="1">
      <alignment horizontal="center" vertical="center" wrapText="1"/>
    </xf>
    <xf numFmtId="166" fontId="29" fillId="0" borderId="59" xfId="0" applyNumberFormat="1" applyFont="1" applyFill="1" applyBorder="1" applyAlignment="1">
      <alignment horizontal="center"/>
    </xf>
    <xf numFmtId="0" fontId="32" fillId="0" borderId="64" xfId="0" applyFont="1" applyFill="1" applyBorder="1" applyAlignment="1">
      <alignment horizontal="center" vertical="center" wrapText="1"/>
    </xf>
    <xf numFmtId="166" fontId="29" fillId="0" borderId="64" xfId="0" applyNumberFormat="1" applyFont="1" applyFill="1" applyBorder="1" applyAlignment="1">
      <alignment horizontal="center"/>
    </xf>
    <xf numFmtId="0" fontId="32" fillId="0" borderId="55" xfId="0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0" borderId="64" xfId="0" applyFont="1" applyFill="1" applyBorder="1" applyAlignment="1">
      <alignment horizontal="center" vertical="center"/>
    </xf>
    <xf numFmtId="0" fontId="32" fillId="0" borderId="79" xfId="0" applyFont="1" applyFill="1" applyBorder="1" applyAlignment="1">
      <alignment horizontal="center" vertical="center"/>
    </xf>
    <xf numFmtId="0" fontId="29" fillId="0" borderId="59" xfId="0" applyFont="1" applyFill="1" applyBorder="1" applyAlignment="1">
      <alignment horizontal="center" vertical="center" wrapText="1"/>
    </xf>
    <xf numFmtId="0" fontId="32" fillId="0" borderId="77" xfId="0" applyFont="1" applyFill="1" applyBorder="1" applyAlignment="1">
      <alignment horizontal="center" vertical="center" wrapText="1"/>
    </xf>
    <xf numFmtId="166" fontId="30" fillId="0" borderId="59" xfId="0" applyNumberFormat="1" applyFont="1" applyFill="1" applyBorder="1" applyAlignment="1">
      <alignment horizontal="center"/>
    </xf>
    <xf numFmtId="0" fontId="29" fillId="0" borderId="64" xfId="0" applyFont="1" applyFill="1" applyBorder="1" applyAlignment="1">
      <alignment horizontal="center" vertical="center" wrapText="1"/>
    </xf>
    <xf numFmtId="0" fontId="32" fillId="0" borderId="79" xfId="0" applyFont="1" applyFill="1" applyBorder="1" applyAlignment="1">
      <alignment horizontal="center" vertical="center" wrapText="1"/>
    </xf>
    <xf numFmtId="166" fontId="30" fillId="0" borderId="64" xfId="0" applyNumberFormat="1" applyFont="1" applyFill="1" applyBorder="1" applyAlignment="1">
      <alignment horizontal="center"/>
    </xf>
    <xf numFmtId="0" fontId="30" fillId="0" borderId="59" xfId="0" applyFont="1" applyFill="1" applyBorder="1" applyAlignment="1">
      <alignment horizontal="center" wrapText="1"/>
    </xf>
    <xf numFmtId="166" fontId="30" fillId="0" borderId="59" xfId="0" applyNumberFormat="1" applyFont="1" applyFill="1" applyBorder="1" applyAlignment="1">
      <alignment horizontal="center" vertical="center"/>
    </xf>
    <xf numFmtId="0" fontId="30" fillId="0" borderId="64" xfId="0" applyFont="1" applyFill="1" applyBorder="1" applyAlignment="1">
      <alignment horizontal="center" wrapText="1"/>
    </xf>
    <xf numFmtId="166" fontId="30" fillId="0" borderId="64" xfId="0" applyNumberFormat="1" applyFont="1" applyFill="1" applyBorder="1" applyAlignment="1">
      <alignment horizontal="center" vertical="center"/>
    </xf>
    <xf numFmtId="0" fontId="32" fillId="2" borderId="59" xfId="0" applyFont="1" applyFill="1" applyBorder="1" applyAlignment="1">
      <alignment horizontal="center" vertical="center" wrapText="1"/>
    </xf>
    <xf numFmtId="166" fontId="32" fillId="2" borderId="60" xfId="0" applyNumberFormat="1" applyFont="1" applyFill="1" applyBorder="1" applyAlignment="1">
      <alignment horizontal="center" vertical="center"/>
    </xf>
    <xf numFmtId="166" fontId="32" fillId="2" borderId="65" xfId="0" applyNumberFormat="1" applyFont="1" applyFill="1" applyBorder="1" applyAlignment="1">
      <alignment horizontal="center" vertical="center"/>
    </xf>
    <xf numFmtId="0" fontId="24" fillId="3" borderId="59" xfId="0" applyFont="1" applyFill="1" applyBorder="1" applyAlignment="1">
      <alignment horizontal="center" wrapText="1"/>
    </xf>
    <xf numFmtId="0" fontId="24" fillId="3" borderId="60" xfId="0" applyFont="1" applyFill="1" applyBorder="1" applyAlignment="1">
      <alignment horizontal="center"/>
    </xf>
    <xf numFmtId="166" fontId="29" fillId="0" borderId="78" xfId="0" applyNumberFormat="1" applyFont="1" applyFill="1" applyBorder="1" applyAlignment="1">
      <alignment horizontal="center"/>
    </xf>
    <xf numFmtId="166" fontId="29" fillId="0" borderId="50" xfId="0" applyNumberFormat="1" applyFont="1" applyFill="1" applyBorder="1" applyAlignment="1">
      <alignment horizontal="center"/>
    </xf>
    <xf numFmtId="166" fontId="29" fillId="0" borderId="8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0" fillId="0" borderId="98" xfId="0" applyBorder="1"/>
    <xf numFmtId="0" fontId="32" fillId="0" borderId="99" xfId="0" applyFont="1" applyFill="1" applyBorder="1" applyAlignment="1">
      <alignment vertical="center"/>
    </xf>
    <xf numFmtId="0" fontId="32" fillId="0" borderId="100" xfId="0" applyFont="1" applyFill="1" applyBorder="1" applyAlignment="1">
      <alignment vertical="center"/>
    </xf>
    <xf numFmtId="0" fontId="0" fillId="0" borderId="101" xfId="0" applyBorder="1"/>
    <xf numFmtId="0" fontId="32" fillId="0" borderId="102" xfId="0" applyFont="1" applyFill="1" applyBorder="1" applyAlignment="1">
      <alignment vertical="center"/>
    </xf>
    <xf numFmtId="0" fontId="32" fillId="0" borderId="102" xfId="0" applyFont="1" applyFill="1" applyBorder="1" applyAlignment="1">
      <alignment horizontal="left" vertical="center"/>
    </xf>
    <xf numFmtId="0" fontId="29" fillId="0" borderId="102" xfId="0" applyFont="1" applyFill="1" applyBorder="1" applyAlignment="1">
      <alignment horizontal="left"/>
    </xf>
    <xf numFmtId="0" fontId="0" fillId="0" borderId="103" xfId="0" applyBorder="1"/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04" xfId="0" applyFont="1" applyFill="1" applyBorder="1" applyAlignment="1">
      <alignment horizontal="left" vertical="center"/>
    </xf>
    <xf numFmtId="0" fontId="32" fillId="0" borderId="105" xfId="0" applyFont="1" applyFill="1" applyBorder="1" applyAlignment="1">
      <alignment horizontal="left" vertical="center"/>
    </xf>
    <xf numFmtId="0" fontId="0" fillId="0" borderId="101" xfId="0" applyFill="1" applyBorder="1"/>
    <xf numFmtId="0" fontId="29" fillId="0" borderId="104" xfId="0" applyFont="1" applyFill="1" applyBorder="1" applyAlignment="1">
      <alignment horizontal="left"/>
    </xf>
    <xf numFmtId="0" fontId="29" fillId="0" borderId="105" xfId="0" applyFont="1" applyFill="1" applyBorder="1" applyAlignment="1">
      <alignment horizontal="left"/>
    </xf>
    <xf numFmtId="0" fontId="0" fillId="0" borderId="108" xfId="0" applyBorder="1"/>
    <xf numFmtId="0" fontId="32" fillId="0" borderId="109" xfId="0" applyFont="1" applyFill="1" applyBorder="1" applyAlignment="1">
      <alignment vertical="center"/>
    </xf>
    <xf numFmtId="0" fontId="32" fillId="0" borderId="110" xfId="0" applyFont="1" applyFill="1" applyBorder="1" applyAlignment="1">
      <alignment vertical="center"/>
    </xf>
    <xf numFmtId="0" fontId="0" fillId="0" borderId="111" xfId="0" applyBorder="1"/>
    <xf numFmtId="0" fontId="29" fillId="0" borderId="112" xfId="0" applyFont="1" applyFill="1" applyBorder="1" applyAlignment="1">
      <alignment horizontal="left"/>
    </xf>
    <xf numFmtId="0" fontId="29" fillId="0" borderId="113" xfId="0" applyFont="1" applyFill="1" applyBorder="1" applyAlignment="1">
      <alignment horizontal="left"/>
    </xf>
    <xf numFmtId="166" fontId="30" fillId="0" borderId="50" xfId="0" applyNumberFormat="1" applyFont="1" applyFill="1" applyBorder="1" applyAlignment="1">
      <alignment horizontal="center"/>
    </xf>
    <xf numFmtId="166" fontId="30" fillId="0" borderId="50" xfId="0" applyNumberFormat="1" applyFont="1" applyFill="1" applyBorder="1" applyAlignment="1">
      <alignment horizontal="center" vertical="center" wrapText="1"/>
    </xf>
    <xf numFmtId="0" fontId="29" fillId="0" borderId="77" xfId="0" applyFont="1" applyFill="1" applyBorder="1" applyAlignment="1">
      <alignment horizontal="center"/>
    </xf>
    <xf numFmtId="166" fontId="30" fillId="0" borderId="78" xfId="0" applyNumberFormat="1" applyFont="1" applyFill="1" applyBorder="1" applyAlignment="1">
      <alignment horizontal="center" vertical="center" wrapText="1"/>
    </xf>
    <xf numFmtId="0" fontId="0" fillId="0" borderId="116" xfId="0" applyBorder="1"/>
    <xf numFmtId="166" fontId="32" fillId="2" borderId="118" xfId="0" applyNumberFormat="1" applyFont="1" applyFill="1" applyBorder="1" applyAlignment="1">
      <alignment horizontal="center" vertical="center"/>
    </xf>
    <xf numFmtId="0" fontId="32" fillId="0" borderId="45" xfId="0" applyFont="1" applyFill="1" applyBorder="1" applyAlignment="1">
      <alignment horizontal="center" vertical="center"/>
    </xf>
    <xf numFmtId="0" fontId="32" fillId="2" borderId="45" xfId="0" applyFont="1" applyFill="1" applyBorder="1" applyAlignment="1">
      <alignment horizontal="center" vertical="center" wrapText="1"/>
    </xf>
    <xf numFmtId="0" fontId="30" fillId="2" borderId="45" xfId="0" applyFont="1" applyFill="1" applyBorder="1" applyAlignment="1">
      <alignment horizontal="center" vertical="center" wrapText="1"/>
    </xf>
    <xf numFmtId="166" fontId="30" fillId="0" borderId="45" xfId="0" applyNumberFormat="1" applyFont="1" applyFill="1" applyBorder="1" applyAlignment="1">
      <alignment horizontal="center" vertical="center"/>
    </xf>
    <xf numFmtId="166" fontId="32" fillId="2" borderId="120" xfId="0" applyNumberFormat="1" applyFont="1" applyFill="1" applyBorder="1" applyAlignment="1">
      <alignment horizontal="center" vertical="center"/>
    </xf>
    <xf numFmtId="0" fontId="29" fillId="0" borderId="121" xfId="0" applyFont="1" applyBorder="1"/>
    <xf numFmtId="0" fontId="28" fillId="0" borderId="122" xfId="0" applyFont="1" applyBorder="1" applyAlignment="1">
      <alignment horizontal="center" wrapText="1"/>
    </xf>
    <xf numFmtId="0" fontId="32" fillId="0" borderId="122" xfId="0" applyFont="1" applyFill="1" applyBorder="1" applyAlignment="1">
      <alignment horizontal="center" vertical="center" wrapText="1"/>
    </xf>
    <xf numFmtId="166" fontId="30" fillId="0" borderId="122" xfId="0" applyNumberFormat="1" applyFont="1" applyFill="1" applyBorder="1" applyAlignment="1">
      <alignment horizontal="center" vertical="center"/>
    </xf>
    <xf numFmtId="166" fontId="32" fillId="2" borderId="123" xfId="0" applyNumberFormat="1" applyFont="1" applyFill="1" applyBorder="1" applyAlignment="1">
      <alignment horizontal="center" vertical="center"/>
    </xf>
    <xf numFmtId="0" fontId="27" fillId="0" borderId="49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0" fontId="46" fillId="4" borderId="0" xfId="1" applyFont="1" applyFill="1" applyBorder="1" applyAlignment="1" applyProtection="1">
      <alignment horizontal="center" wrapText="1"/>
    </xf>
    <xf numFmtId="0" fontId="10" fillId="0" borderId="0" xfId="2" applyFont="1" applyFill="1" applyBorder="1" applyAlignment="1"/>
    <xf numFmtId="0" fontId="48" fillId="0" borderId="0" xfId="0" applyFont="1" applyFill="1" applyBorder="1" applyAlignment="1">
      <alignment horizontal="center" vertical="top" wrapText="1"/>
    </xf>
    <xf numFmtId="0" fontId="48" fillId="0" borderId="5" xfId="0" applyFont="1" applyFill="1" applyBorder="1" applyAlignment="1">
      <alignment horizontal="center" vertical="top" wrapText="1"/>
    </xf>
    <xf numFmtId="0" fontId="49" fillId="0" borderId="0" xfId="1" applyFont="1" applyFill="1" applyAlignment="1" applyProtection="1">
      <alignment horizontal="left" vertical="top"/>
    </xf>
    <xf numFmtId="0" fontId="29" fillId="0" borderId="0" xfId="0" applyFont="1" applyFill="1"/>
    <xf numFmtId="0" fontId="29" fillId="0" borderId="0" xfId="0" applyFont="1" applyFill="1" applyAlignment="1">
      <alignment horizontal="center"/>
    </xf>
    <xf numFmtId="0" fontId="29" fillId="0" borderId="0" xfId="0" applyFont="1"/>
    <xf numFmtId="0" fontId="29" fillId="0" borderId="0" xfId="0" applyFont="1" applyBorder="1"/>
    <xf numFmtId="164" fontId="29" fillId="0" borderId="0" xfId="0" applyNumberFormat="1" applyFont="1"/>
    <xf numFmtId="165" fontId="29" fillId="0" borderId="0" xfId="0" applyNumberFormat="1" applyFont="1" applyAlignment="1">
      <alignment vertical="center"/>
    </xf>
    <xf numFmtId="0" fontId="32" fillId="0" borderId="0" xfId="0" applyFont="1" applyAlignment="1">
      <alignment horizontal="center"/>
    </xf>
    <xf numFmtId="0" fontId="20" fillId="4" borderId="0" xfId="1" applyFont="1" applyFill="1" applyBorder="1" applyAlignment="1" applyProtection="1">
      <alignment horizontal="left" vertical="center"/>
    </xf>
    <xf numFmtId="166" fontId="32" fillId="0" borderId="60" xfId="0" applyNumberFormat="1" applyFont="1" applyFill="1" applyBorder="1" applyAlignment="1">
      <alignment horizontal="center" vertical="center"/>
    </xf>
    <xf numFmtId="166" fontId="32" fillId="0" borderId="62" xfId="0" applyNumberFormat="1" applyFont="1" applyFill="1" applyBorder="1" applyAlignment="1">
      <alignment horizontal="center" vertical="center"/>
    </xf>
    <xf numFmtId="166" fontId="32" fillId="0" borderId="65" xfId="0" applyNumberFormat="1" applyFont="1" applyFill="1" applyBorder="1" applyAlignment="1">
      <alignment horizontal="center" vertical="center"/>
    </xf>
    <xf numFmtId="166" fontId="32" fillId="0" borderId="73" xfId="0" applyNumberFormat="1" applyFont="1" applyFill="1" applyBorder="1" applyAlignment="1">
      <alignment horizontal="center" vertical="center"/>
    </xf>
    <xf numFmtId="166" fontId="32" fillId="0" borderId="67" xfId="0" applyNumberFormat="1" applyFont="1" applyFill="1" applyBorder="1" applyAlignment="1">
      <alignment horizontal="center" vertical="center"/>
    </xf>
    <xf numFmtId="166" fontId="32" fillId="0" borderId="127" xfId="0" applyNumberFormat="1" applyFont="1" applyFill="1" applyBorder="1" applyAlignment="1">
      <alignment horizontal="center" vertical="center"/>
    </xf>
    <xf numFmtId="166" fontId="30" fillId="0" borderId="69" xfId="0" applyNumberFormat="1" applyFont="1" applyFill="1" applyBorder="1" applyAlignment="1">
      <alignment horizontal="center" vertical="center"/>
    </xf>
    <xf numFmtId="166" fontId="30" fillId="0" borderId="62" xfId="0" applyNumberFormat="1" applyFont="1" applyFill="1" applyBorder="1" applyAlignment="1">
      <alignment horizontal="center" vertical="center"/>
    </xf>
    <xf numFmtId="166" fontId="30" fillId="0" borderId="71" xfId="0" applyNumberFormat="1" applyFont="1" applyFill="1" applyBorder="1" applyAlignment="1">
      <alignment horizontal="center" vertical="center"/>
    </xf>
    <xf numFmtId="166" fontId="30" fillId="0" borderId="73" xfId="0" applyNumberFormat="1" applyFont="1" applyFill="1" applyBorder="1" applyAlignment="1">
      <alignment horizontal="center" vertical="center"/>
    </xf>
    <xf numFmtId="166" fontId="30" fillId="0" borderId="67" xfId="0" applyNumberFormat="1" applyFont="1" applyFill="1" applyBorder="1" applyAlignment="1">
      <alignment horizontal="center" vertical="center"/>
    </xf>
    <xf numFmtId="166" fontId="30" fillId="0" borderId="69" xfId="0" applyNumberFormat="1" applyFont="1" applyFill="1" applyBorder="1" applyAlignment="1">
      <alignment horizontal="center" vertical="center" wrapText="1"/>
    </xf>
    <xf numFmtId="166" fontId="30" fillId="0" borderId="62" xfId="0" applyNumberFormat="1" applyFont="1" applyFill="1" applyBorder="1" applyAlignment="1">
      <alignment horizontal="center" vertical="center" wrapText="1"/>
    </xf>
    <xf numFmtId="166" fontId="30" fillId="0" borderId="73" xfId="0" applyNumberFormat="1" applyFont="1" applyFill="1" applyBorder="1" applyAlignment="1">
      <alignment horizontal="center" vertical="center" wrapText="1"/>
    </xf>
    <xf numFmtId="166" fontId="30" fillId="0" borderId="71" xfId="0" applyNumberFormat="1" applyFont="1" applyFill="1" applyBorder="1" applyAlignment="1">
      <alignment horizontal="center" vertical="center" wrapText="1"/>
    </xf>
    <xf numFmtId="0" fontId="29" fillId="0" borderId="133" xfId="0" applyFont="1" applyBorder="1" applyAlignment="1"/>
    <xf numFmtId="166" fontId="30" fillId="0" borderId="134" xfId="0" applyNumberFormat="1" applyFont="1" applyFill="1" applyBorder="1" applyAlignment="1">
      <alignment horizontal="center" vertical="center" wrapText="1"/>
    </xf>
    <xf numFmtId="0" fontId="29" fillId="0" borderId="81" xfId="0" applyFont="1" applyBorder="1" applyAlignment="1"/>
    <xf numFmtId="166" fontId="30" fillId="0" borderId="82" xfId="0" applyNumberFormat="1" applyFont="1" applyFill="1" applyBorder="1" applyAlignment="1">
      <alignment horizontal="center" vertical="center" wrapText="1"/>
    </xf>
    <xf numFmtId="0" fontId="29" fillId="0" borderId="135" xfId="0" applyFont="1" applyBorder="1" applyAlignment="1"/>
    <xf numFmtId="0" fontId="28" fillId="0" borderId="136" xfId="0" applyFont="1" applyBorder="1" applyAlignment="1">
      <alignment horizontal="center" wrapText="1"/>
    </xf>
    <xf numFmtId="0" fontId="29" fillId="0" borderId="136" xfId="0" applyFont="1" applyBorder="1" applyAlignment="1">
      <alignment horizontal="center" wrapText="1"/>
    </xf>
    <xf numFmtId="166" fontId="29" fillId="0" borderId="136" xfId="0" applyNumberFormat="1" applyFont="1" applyFill="1" applyBorder="1" applyAlignment="1">
      <alignment horizontal="center" vertical="center" wrapText="1"/>
    </xf>
    <xf numFmtId="166" fontId="30" fillId="0" borderId="137" xfId="0" applyNumberFormat="1" applyFont="1" applyFill="1" applyBorder="1" applyAlignment="1">
      <alignment horizontal="center" vertical="center" wrapText="1"/>
    </xf>
    <xf numFmtId="166" fontId="30" fillId="0" borderId="127" xfId="0" applyNumberFormat="1" applyFont="1" applyFill="1" applyBorder="1" applyAlignment="1">
      <alignment horizontal="center" vertical="center" wrapText="1"/>
    </xf>
    <xf numFmtId="0" fontId="32" fillId="0" borderId="140" xfId="0" applyFont="1" applyFill="1" applyBorder="1" applyAlignment="1">
      <alignment horizontal="center" vertical="center" wrapText="1"/>
    </xf>
    <xf numFmtId="0" fontId="41" fillId="0" borderId="140" xfId="0" applyFont="1" applyFill="1" applyBorder="1" applyAlignment="1">
      <alignment vertical="center" wrapText="1"/>
    </xf>
    <xf numFmtId="166" fontId="30" fillId="0" borderId="140" xfId="0" applyNumberFormat="1" applyFont="1" applyFill="1" applyBorder="1" applyAlignment="1">
      <alignment horizontal="center" vertical="center" wrapText="1"/>
    </xf>
    <xf numFmtId="166" fontId="30" fillId="0" borderId="141" xfId="0" applyNumberFormat="1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vertical="center" wrapText="1"/>
    </xf>
    <xf numFmtId="166" fontId="30" fillId="0" borderId="60" xfId="0" applyNumberFormat="1" applyFont="1" applyFill="1" applyBorder="1" applyAlignment="1">
      <alignment horizontal="center" vertical="center" wrapText="1"/>
    </xf>
    <xf numFmtId="0" fontId="32" fillId="2" borderId="64" xfId="0" applyFont="1" applyFill="1" applyBorder="1" applyAlignment="1">
      <alignment horizontal="center" vertical="center" wrapText="1"/>
    </xf>
    <xf numFmtId="0" fontId="32" fillId="0" borderId="64" xfId="0" applyFont="1" applyFill="1" applyBorder="1" applyAlignment="1">
      <alignment vertical="center" wrapText="1"/>
    </xf>
    <xf numFmtId="166" fontId="30" fillId="0" borderId="65" xfId="0" applyNumberFormat="1" applyFont="1" applyFill="1" applyBorder="1" applyAlignment="1">
      <alignment horizontal="center" vertical="center" wrapText="1"/>
    </xf>
    <xf numFmtId="0" fontId="29" fillId="0" borderId="146" xfId="0" applyFont="1" applyBorder="1" applyAlignment="1">
      <alignment horizontal="center"/>
    </xf>
    <xf numFmtId="0" fontId="32" fillId="0" borderId="146" xfId="0" applyFont="1" applyFill="1" applyBorder="1" applyAlignment="1">
      <alignment horizontal="center" vertical="center" wrapText="1"/>
    </xf>
    <xf numFmtId="0" fontId="41" fillId="0" borderId="146" xfId="0" applyFont="1" applyFill="1" applyBorder="1" applyAlignment="1">
      <alignment horizontal="left" vertical="center" wrapText="1"/>
    </xf>
    <xf numFmtId="166" fontId="30" fillId="0" borderId="146" xfId="0" applyNumberFormat="1" applyFont="1" applyFill="1" applyBorder="1" applyAlignment="1">
      <alignment horizontal="center" vertical="center" wrapText="1"/>
    </xf>
    <xf numFmtId="166" fontId="30" fillId="0" borderId="147" xfId="0" applyNumberFormat="1" applyFont="1" applyFill="1" applyBorder="1" applyAlignment="1">
      <alignment horizontal="center" vertical="center" wrapText="1"/>
    </xf>
    <xf numFmtId="1" fontId="32" fillId="0" borderId="43" xfId="0" applyNumberFormat="1" applyFont="1" applyFill="1" applyBorder="1" applyAlignment="1">
      <alignment horizontal="center" vertical="center" wrapText="1"/>
    </xf>
    <xf numFmtId="166" fontId="30" fillId="0" borderId="44" xfId="0" applyNumberFormat="1" applyFont="1" applyFill="1" applyBorder="1" applyAlignment="1">
      <alignment horizontal="center" vertical="center" wrapText="1"/>
    </xf>
    <xf numFmtId="1" fontId="32" fillId="0" borderId="149" xfId="0" applyNumberFormat="1" applyFont="1" applyFill="1" applyBorder="1" applyAlignment="1">
      <alignment horizontal="center" vertical="center" wrapText="1"/>
    </xf>
    <xf numFmtId="166" fontId="30" fillId="0" borderId="151" xfId="0" applyNumberFormat="1" applyFont="1" applyFill="1" applyBorder="1" applyAlignment="1">
      <alignment horizontal="center" vertical="center" wrapText="1"/>
    </xf>
    <xf numFmtId="1" fontId="32" fillId="0" borderId="152" xfId="0" applyNumberFormat="1" applyFont="1" applyFill="1" applyBorder="1" applyAlignment="1">
      <alignment horizontal="center" vertical="center" wrapText="1"/>
    </xf>
    <xf numFmtId="166" fontId="30" fillId="0" borderId="154" xfId="0" applyNumberFormat="1" applyFont="1" applyFill="1" applyBorder="1" applyAlignment="1">
      <alignment horizontal="center" vertical="center" wrapText="1"/>
    </xf>
    <xf numFmtId="0" fontId="0" fillId="0" borderId="157" xfId="0" applyBorder="1"/>
    <xf numFmtId="0" fontId="32" fillId="0" borderId="155" xfId="0" applyFont="1" applyFill="1" applyBorder="1" applyAlignment="1">
      <alignment vertical="center"/>
    </xf>
    <xf numFmtId="0" fontId="32" fillId="0" borderId="158" xfId="0" applyFont="1" applyFill="1" applyBorder="1" applyAlignment="1">
      <alignment vertical="center"/>
    </xf>
    <xf numFmtId="0" fontId="0" fillId="0" borderId="159" xfId="0" applyBorder="1"/>
    <xf numFmtId="0" fontId="32" fillId="0" borderId="160" xfId="0" applyFont="1" applyFill="1" applyBorder="1" applyAlignment="1">
      <alignment vertical="center"/>
    </xf>
    <xf numFmtId="0" fontId="32" fillId="0" borderId="162" xfId="0" applyFont="1" applyFill="1" applyBorder="1" applyAlignment="1">
      <alignment horizontal="center" vertical="center"/>
    </xf>
    <xf numFmtId="0" fontId="32" fillId="0" borderId="161" xfId="0" applyFont="1" applyFill="1" applyBorder="1" applyAlignment="1">
      <alignment horizontal="center" vertical="center"/>
    </xf>
    <xf numFmtId="0" fontId="32" fillId="0" borderId="163" xfId="0" applyFont="1" applyFill="1" applyBorder="1" applyAlignment="1">
      <alignment horizontal="center" vertical="center"/>
    </xf>
    <xf numFmtId="0" fontId="28" fillId="2" borderId="164" xfId="0" applyFont="1" applyFill="1" applyBorder="1" applyAlignment="1">
      <alignment horizontal="center" vertical="center" wrapText="1"/>
    </xf>
    <xf numFmtId="166" fontId="30" fillId="0" borderId="164" xfId="0" applyNumberFormat="1" applyFont="1" applyFill="1" applyBorder="1" applyAlignment="1">
      <alignment horizontal="center" vertical="center" wrapText="1"/>
    </xf>
    <xf numFmtId="1" fontId="32" fillId="0" borderId="146" xfId="0" applyNumberFormat="1" applyFont="1" applyFill="1" applyBorder="1" applyAlignment="1">
      <alignment horizontal="center" vertical="center" wrapText="1"/>
    </xf>
    <xf numFmtId="1" fontId="32" fillId="0" borderId="140" xfId="0" applyNumberFormat="1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 wrapText="1"/>
    </xf>
    <xf numFmtId="166" fontId="30" fillId="0" borderId="97" xfId="0" applyNumberFormat="1" applyFont="1" applyFill="1" applyBorder="1" applyAlignment="1">
      <alignment horizontal="center" vertical="center"/>
    </xf>
    <xf numFmtId="166" fontId="30" fillId="0" borderId="97" xfId="0" applyNumberFormat="1" applyFont="1" applyFill="1" applyBorder="1" applyAlignment="1">
      <alignment horizontal="center"/>
    </xf>
    <xf numFmtId="0" fontId="32" fillId="0" borderId="150" xfId="0" applyFont="1" applyFill="1" applyBorder="1" applyAlignment="1">
      <alignment horizontal="center" vertical="center" wrapText="1"/>
    </xf>
    <xf numFmtId="166" fontId="30" fillId="0" borderId="150" xfId="0" applyNumberFormat="1" applyFont="1" applyFill="1" applyBorder="1" applyAlignment="1">
      <alignment horizontal="center" vertical="center" wrapText="1"/>
    </xf>
    <xf numFmtId="166" fontId="30" fillId="0" borderId="168" xfId="0" applyNumberFormat="1" applyFont="1" applyFill="1" applyBorder="1" applyAlignment="1">
      <alignment horizontal="center" vertical="center" wrapText="1"/>
    </xf>
    <xf numFmtId="166" fontId="30" fillId="0" borderId="170" xfId="0" applyNumberFormat="1" applyFont="1" applyFill="1" applyBorder="1" applyAlignment="1">
      <alignment horizontal="center" vertical="center" wrapText="1"/>
    </xf>
    <xf numFmtId="166" fontId="30" fillId="0" borderId="153" xfId="0" applyNumberFormat="1" applyFont="1" applyFill="1" applyBorder="1" applyAlignment="1">
      <alignment horizontal="center"/>
    </xf>
    <xf numFmtId="166" fontId="30" fillId="0" borderId="172" xfId="0" applyNumberFormat="1" applyFont="1" applyFill="1" applyBorder="1" applyAlignment="1">
      <alignment horizontal="center" vertical="center" wrapText="1"/>
    </xf>
    <xf numFmtId="166" fontId="30" fillId="0" borderId="174" xfId="0" applyNumberFormat="1" applyFont="1" applyFill="1" applyBorder="1" applyAlignment="1">
      <alignment horizontal="center" vertical="center" wrapText="1"/>
    </xf>
    <xf numFmtId="166" fontId="30" fillId="0" borderId="175" xfId="0" applyNumberFormat="1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166" fontId="30" fillId="0" borderId="153" xfId="0" applyNumberFormat="1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/>
    </xf>
    <xf numFmtId="166" fontId="30" fillId="0" borderId="177" xfId="0" applyNumberFormat="1" applyFont="1" applyFill="1" applyBorder="1" applyAlignment="1">
      <alignment horizontal="center" vertical="center" wrapText="1"/>
    </xf>
    <xf numFmtId="166" fontId="30" fillId="0" borderId="178" xfId="0" applyNumberFormat="1" applyFont="1" applyFill="1" applyBorder="1" applyAlignment="1">
      <alignment horizontal="center" vertical="center" wrapText="1"/>
    </xf>
    <xf numFmtId="0" fontId="32" fillId="0" borderId="174" xfId="0" applyFont="1" applyFill="1" applyBorder="1" applyAlignment="1">
      <alignment horizontal="center" vertical="center" wrapText="1"/>
    </xf>
    <xf numFmtId="0" fontId="28" fillId="2" borderId="180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166" fontId="30" fillId="0" borderId="180" xfId="0" applyNumberFormat="1" applyFont="1" applyFill="1" applyBorder="1" applyAlignment="1">
      <alignment horizontal="center" vertical="center" wrapText="1"/>
    </xf>
    <xf numFmtId="166" fontId="30" fillId="0" borderId="181" xfId="0" applyNumberFormat="1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 wrapText="1"/>
    </xf>
    <xf numFmtId="166" fontId="30" fillId="0" borderId="150" xfId="0" applyNumberFormat="1" applyFont="1" applyFill="1" applyBorder="1" applyAlignment="1">
      <alignment horizontal="center" vertical="center"/>
    </xf>
    <xf numFmtId="166" fontId="30" fillId="0" borderId="153" xfId="0" applyNumberFormat="1" applyFont="1" applyFill="1" applyBorder="1" applyAlignment="1">
      <alignment horizontal="center" vertical="center"/>
    </xf>
    <xf numFmtId="0" fontId="29" fillId="0" borderId="174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166" fontId="30" fillId="0" borderId="150" xfId="0" applyNumberFormat="1" applyFont="1" applyFill="1" applyBorder="1" applyAlignment="1">
      <alignment horizontal="center"/>
    </xf>
    <xf numFmtId="166" fontId="29" fillId="0" borderId="97" xfId="0" applyNumberFormat="1" applyFont="1" applyFill="1" applyBorder="1" applyAlignment="1">
      <alignment horizontal="center"/>
    </xf>
    <xf numFmtId="0" fontId="29" fillId="0" borderId="150" xfId="0" applyFont="1" applyFill="1" applyBorder="1" applyAlignment="1">
      <alignment horizontal="center"/>
    </xf>
    <xf numFmtId="166" fontId="29" fillId="0" borderId="150" xfId="0" applyNumberFormat="1" applyFont="1" applyFill="1" applyBorder="1" applyAlignment="1">
      <alignment horizontal="center"/>
    </xf>
    <xf numFmtId="166" fontId="29" fillId="0" borderId="153" xfId="0" applyNumberFormat="1" applyFont="1" applyFill="1" applyBorder="1" applyAlignment="1">
      <alignment horizontal="center"/>
    </xf>
    <xf numFmtId="166" fontId="29" fillId="0" borderId="174" xfId="0" applyNumberFormat="1" applyFont="1" applyFill="1" applyBorder="1" applyAlignment="1">
      <alignment horizontal="center"/>
    </xf>
    <xf numFmtId="0" fontId="29" fillId="0" borderId="108" xfId="0" applyFont="1" applyFill="1" applyBorder="1" applyAlignment="1">
      <alignment horizontal="center" vertical="center" wrapText="1"/>
    </xf>
    <xf numFmtId="0" fontId="29" fillId="0" borderId="103" xfId="0" applyFont="1" applyFill="1" applyBorder="1" applyAlignment="1">
      <alignment horizontal="center" vertical="center" wrapText="1"/>
    </xf>
    <xf numFmtId="0" fontId="29" fillId="0" borderId="111" xfId="0" applyFont="1" applyFill="1" applyBorder="1" applyAlignment="1">
      <alignment horizontal="center" vertical="center" wrapText="1"/>
    </xf>
    <xf numFmtId="166" fontId="30" fillId="0" borderId="110" xfId="0" applyNumberFormat="1" applyFont="1" applyFill="1" applyBorder="1" applyAlignment="1">
      <alignment horizontal="center" vertical="center" wrapText="1"/>
    </xf>
    <xf numFmtId="166" fontId="30" fillId="0" borderId="105" xfId="0" applyNumberFormat="1" applyFont="1" applyFill="1" applyBorder="1" applyAlignment="1">
      <alignment horizontal="center" vertical="center" wrapText="1"/>
    </xf>
    <xf numFmtId="166" fontId="30" fillId="0" borderId="113" xfId="0" applyNumberFormat="1" applyFont="1" applyFill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0" fontId="29" fillId="0" borderId="180" xfId="0" applyFont="1" applyBorder="1" applyAlignment="1">
      <alignment horizontal="center" wrapText="1"/>
    </xf>
    <xf numFmtId="0" fontId="41" fillId="0" borderId="180" xfId="0" applyFont="1" applyFill="1" applyBorder="1" applyAlignment="1">
      <alignment horizontal="center" vertical="center" wrapText="1"/>
    </xf>
    <xf numFmtId="166" fontId="29" fillId="0" borderId="97" xfId="0" applyNumberFormat="1" applyFont="1" applyFill="1" applyBorder="1" applyAlignment="1">
      <alignment horizontal="center" vertical="center" wrapText="1"/>
    </xf>
    <xf numFmtId="0" fontId="28" fillId="0" borderId="97" xfId="0" applyFont="1" applyBorder="1" applyAlignment="1">
      <alignment horizontal="center" wrapText="1"/>
    </xf>
    <xf numFmtId="166" fontId="32" fillId="2" borderId="170" xfId="0" applyNumberFormat="1" applyFont="1" applyFill="1" applyBorder="1" applyAlignment="1">
      <alignment horizontal="center" vertical="center"/>
    </xf>
    <xf numFmtId="0" fontId="29" fillId="0" borderId="169" xfId="0" applyFont="1" applyBorder="1" applyAlignment="1"/>
    <xf numFmtId="0" fontId="29" fillId="0" borderId="171" xfId="0" applyFont="1" applyBorder="1" applyAlignment="1"/>
    <xf numFmtId="0" fontId="28" fillId="0" borderId="153" xfId="0" applyFont="1" applyBorder="1" applyAlignment="1">
      <alignment horizontal="center" wrapText="1"/>
    </xf>
    <xf numFmtId="0" fontId="29" fillId="0" borderId="153" xfId="0" applyFont="1" applyBorder="1" applyAlignment="1">
      <alignment horizontal="center" wrapText="1"/>
    </xf>
    <xf numFmtId="166" fontId="29" fillId="0" borderId="153" xfId="0" applyNumberFormat="1" applyFont="1" applyFill="1" applyBorder="1" applyAlignment="1">
      <alignment horizontal="center" vertical="center" wrapText="1"/>
    </xf>
    <xf numFmtId="166" fontId="32" fillId="2" borderId="172" xfId="0" applyNumberFormat="1" applyFont="1" applyFill="1" applyBorder="1" applyAlignment="1">
      <alignment horizontal="center" vertical="center"/>
    </xf>
    <xf numFmtId="0" fontId="29" fillId="0" borderId="174" xfId="0" applyFont="1" applyFill="1" applyBorder="1" applyAlignment="1">
      <alignment horizontal="center" vertical="center" wrapText="1"/>
    </xf>
    <xf numFmtId="0" fontId="29" fillId="0" borderId="177" xfId="0" applyFont="1" applyFill="1" applyBorder="1" applyAlignment="1">
      <alignment horizontal="center" vertical="center" wrapText="1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16" xfId="0" applyFont="1" applyFill="1" applyBorder="1" applyAlignment="1">
      <alignment vertical="center"/>
    </xf>
    <xf numFmtId="0" fontId="30" fillId="0" borderId="97" xfId="0" applyFont="1" applyFill="1" applyBorder="1" applyAlignment="1">
      <alignment horizontal="center" vertical="center"/>
    </xf>
    <xf numFmtId="0" fontId="29" fillId="0" borderId="150" xfId="0" applyFont="1" applyFill="1" applyBorder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 wrapText="1"/>
    </xf>
    <xf numFmtId="0" fontId="29" fillId="0" borderId="153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53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/>
    </xf>
    <xf numFmtId="0" fontId="32" fillId="0" borderId="174" xfId="0" applyFont="1" applyFill="1" applyBorder="1" applyAlignment="1">
      <alignment horizontal="center" vertical="center"/>
    </xf>
    <xf numFmtId="0" fontId="30" fillId="0" borderId="174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 wrapText="1"/>
    </xf>
    <xf numFmtId="0" fontId="32" fillId="0" borderId="164" xfId="0" applyFont="1" applyFill="1" applyBorder="1" applyAlignment="1">
      <alignment horizontal="center" vertical="center" wrapText="1"/>
    </xf>
    <xf numFmtId="0" fontId="32" fillId="0" borderId="174" xfId="0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0" fontId="32" fillId="0" borderId="150" xfId="0" applyFont="1" applyFill="1" applyBorder="1" applyAlignment="1">
      <alignment horizontal="center" vertical="center" wrapText="1"/>
    </xf>
    <xf numFmtId="0" fontId="29" fillId="0" borderId="153" xfId="0" applyFont="1" applyBorder="1" applyAlignment="1">
      <alignment horizontal="center"/>
    </xf>
    <xf numFmtId="0" fontId="29" fillId="0" borderId="153" xfId="0" applyFont="1" applyFill="1" applyBorder="1" applyAlignment="1">
      <alignment horizontal="center"/>
    </xf>
    <xf numFmtId="0" fontId="29" fillId="0" borderId="174" xfId="0" applyFont="1" applyFill="1" applyBorder="1" applyAlignment="1">
      <alignment horizontal="center"/>
    </xf>
    <xf numFmtId="0" fontId="29" fillId="0" borderId="97" xfId="0" applyFont="1" applyFill="1" applyBorder="1" applyAlignment="1">
      <alignment horizontal="center"/>
    </xf>
    <xf numFmtId="0" fontId="29" fillId="0" borderId="97" xfId="0" applyFont="1" applyBorder="1" applyAlignment="1">
      <alignment horizontal="center"/>
    </xf>
    <xf numFmtId="0" fontId="32" fillId="0" borderId="177" xfId="0" applyFont="1" applyFill="1" applyBorder="1" applyAlignment="1">
      <alignment horizontal="center" vertical="center" wrapText="1"/>
    </xf>
    <xf numFmtId="0" fontId="24" fillId="3" borderId="64" xfId="0" applyFont="1" applyFill="1" applyBorder="1" applyAlignment="1" applyProtection="1">
      <alignment horizontal="center"/>
      <protection locked="0"/>
    </xf>
    <xf numFmtId="0" fontId="24" fillId="3" borderId="24" xfId="0" applyFont="1" applyFill="1" applyBorder="1" applyAlignment="1" applyProtection="1">
      <alignment horizontal="center"/>
      <protection locked="0"/>
    </xf>
    <xf numFmtId="0" fontId="24" fillId="3" borderId="25" xfId="0" applyFont="1" applyFill="1" applyBorder="1" applyAlignment="1" applyProtection="1">
      <alignment horizontal="center"/>
      <protection locked="0"/>
    </xf>
    <xf numFmtId="0" fontId="24" fillId="3" borderId="65" xfId="0" applyFont="1" applyFill="1" applyBorder="1" applyAlignment="1" applyProtection="1">
      <alignment horizontal="center"/>
      <protection locked="0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45" fillId="5" borderId="0" xfId="0" applyFont="1" applyFill="1" applyAlignment="1">
      <alignment horizontal="center"/>
    </xf>
    <xf numFmtId="0" fontId="0" fillId="5" borderId="0" xfId="0" applyFill="1"/>
    <xf numFmtId="0" fontId="0" fillId="0" borderId="43" xfId="0" applyBorder="1"/>
    <xf numFmtId="0" fontId="32" fillId="0" borderId="148" xfId="0" applyFont="1" applyFill="1" applyBorder="1" applyAlignment="1">
      <alignment vertical="center"/>
    </xf>
    <xf numFmtId="0" fontId="32" fillId="0" borderId="44" xfId="0" applyFont="1" applyFill="1" applyBorder="1" applyAlignment="1">
      <alignment vertical="center"/>
    </xf>
    <xf numFmtId="0" fontId="0" fillId="0" borderId="182" xfId="0" applyBorder="1"/>
    <xf numFmtId="0" fontId="32" fillId="0" borderId="183" xfId="0" applyFont="1" applyFill="1" applyBorder="1" applyAlignment="1">
      <alignment vertical="center"/>
    </xf>
    <xf numFmtId="0" fontId="32" fillId="0" borderId="184" xfId="0" applyFont="1" applyFill="1" applyBorder="1" applyAlignment="1">
      <alignment vertical="center"/>
    </xf>
    <xf numFmtId="0" fontId="28" fillId="2" borderId="192" xfId="0" applyFont="1" applyFill="1" applyBorder="1" applyAlignment="1">
      <alignment vertical="center" wrapText="1"/>
    </xf>
    <xf numFmtId="166" fontId="30" fillId="0" borderId="193" xfId="0" applyNumberFormat="1" applyFont="1" applyFill="1" applyBorder="1" applyAlignment="1">
      <alignment horizontal="center" vertical="center" wrapText="1"/>
    </xf>
    <xf numFmtId="166" fontId="30" fillId="0" borderId="197" xfId="0" applyNumberFormat="1" applyFont="1" applyFill="1" applyBorder="1" applyAlignment="1">
      <alignment horizontal="center" vertical="center" wrapText="1"/>
    </xf>
    <xf numFmtId="166" fontId="30" fillId="0" borderId="3" xfId="0" applyNumberFormat="1" applyFont="1" applyFill="1" applyBorder="1" applyAlignment="1">
      <alignment horizontal="center" vertical="center" wrapText="1"/>
    </xf>
    <xf numFmtId="166" fontId="30" fillId="0" borderId="189" xfId="0" applyNumberFormat="1" applyFont="1" applyFill="1" applyBorder="1" applyAlignment="1">
      <alignment horizontal="center" vertical="center" wrapText="1"/>
    </xf>
    <xf numFmtId="166" fontId="30" fillId="0" borderId="200" xfId="0" applyNumberFormat="1" applyFont="1" applyFill="1" applyBorder="1" applyAlignment="1">
      <alignment horizontal="center" vertical="center" wrapText="1"/>
    </xf>
    <xf numFmtId="166" fontId="30" fillId="0" borderId="202" xfId="0" applyNumberFormat="1" applyFont="1" applyFill="1" applyBorder="1" applyAlignment="1">
      <alignment horizontal="center" vertical="center" wrapText="1"/>
    </xf>
    <xf numFmtId="166" fontId="30" fillId="0" borderId="204" xfId="0" applyNumberFormat="1" applyFont="1" applyFill="1" applyBorder="1" applyAlignment="1">
      <alignment horizontal="center" vertical="center" wrapText="1"/>
    </xf>
    <xf numFmtId="166" fontId="30" fillId="0" borderId="206" xfId="0" applyNumberFormat="1" applyFont="1" applyFill="1" applyBorder="1" applyAlignment="1">
      <alignment horizontal="center" vertical="center" wrapText="1"/>
    </xf>
    <xf numFmtId="166" fontId="30" fillId="0" borderId="208" xfId="0" applyNumberFormat="1" applyFont="1" applyFill="1" applyBorder="1" applyAlignment="1">
      <alignment horizontal="center" vertical="center" wrapText="1"/>
    </xf>
    <xf numFmtId="0" fontId="28" fillId="2" borderId="209" xfId="0" applyFont="1" applyFill="1" applyBorder="1" applyAlignment="1">
      <alignment horizontal="center" vertical="center" wrapText="1"/>
    </xf>
    <xf numFmtId="166" fontId="30" fillId="0" borderId="210" xfId="0" applyNumberFormat="1" applyFont="1" applyFill="1" applyBorder="1" applyAlignment="1">
      <alignment horizontal="center" vertical="center" wrapText="1"/>
    </xf>
    <xf numFmtId="0" fontId="50" fillId="0" borderId="0" xfId="1" quotePrefix="1" applyFont="1" applyAlignment="1" applyProtection="1"/>
    <xf numFmtId="0" fontId="44" fillId="0" borderId="0" xfId="0" applyFont="1"/>
    <xf numFmtId="0" fontId="50" fillId="0" borderId="0" xfId="1" applyFont="1" applyAlignment="1" applyProtection="1"/>
    <xf numFmtId="0" fontId="27" fillId="0" borderId="117" xfId="0" applyFont="1" applyFill="1" applyBorder="1" applyAlignment="1" applyProtection="1">
      <alignment vertical="center"/>
    </xf>
    <xf numFmtId="0" fontId="27" fillId="0" borderId="119" xfId="0" applyFont="1" applyFill="1" applyBorder="1" applyAlignment="1" applyProtection="1">
      <alignment vertical="center"/>
    </xf>
    <xf numFmtId="0" fontId="29" fillId="0" borderId="146" xfId="0" applyFont="1" applyFill="1" applyBorder="1" applyAlignment="1">
      <alignment horizontal="center"/>
    </xf>
    <xf numFmtId="166" fontId="30" fillId="0" borderId="146" xfId="0" applyNumberFormat="1" applyFont="1" applyFill="1" applyBorder="1" applyAlignment="1">
      <alignment horizontal="center" vertical="center"/>
    </xf>
    <xf numFmtId="166" fontId="32" fillId="0" borderId="147" xfId="0" applyNumberFormat="1" applyFont="1" applyFill="1" applyBorder="1" applyAlignment="1">
      <alignment horizontal="center" vertical="center"/>
    </xf>
    <xf numFmtId="166" fontId="30" fillId="0" borderId="140" xfId="0" applyNumberFormat="1" applyFont="1" applyFill="1" applyBorder="1" applyAlignment="1">
      <alignment horizontal="center" vertical="center"/>
    </xf>
    <xf numFmtId="166" fontId="32" fillId="0" borderId="141" xfId="0" applyNumberFormat="1" applyFont="1" applyFill="1" applyBorder="1" applyAlignment="1">
      <alignment horizontal="center" vertical="center"/>
    </xf>
    <xf numFmtId="0" fontId="28" fillId="2" borderId="179" xfId="0" applyFont="1" applyFill="1" applyBorder="1" applyAlignment="1" applyProtection="1">
      <alignment vertical="center" wrapText="1"/>
    </xf>
    <xf numFmtId="0" fontId="51" fillId="0" borderId="0" xfId="1" applyFont="1" applyAlignment="1" applyProtection="1"/>
    <xf numFmtId="0" fontId="14" fillId="0" borderId="0" xfId="0" applyFont="1" applyAlignment="1">
      <alignment horizontal="left"/>
    </xf>
    <xf numFmtId="0" fontId="51" fillId="0" borderId="0" xfId="1" applyFont="1" applyAlignment="1" applyProtection="1">
      <alignment horizontal="left" wrapText="1"/>
    </xf>
    <xf numFmtId="0" fontId="32" fillId="0" borderId="42" xfId="0" applyFont="1" applyFill="1" applyBorder="1" applyAlignment="1">
      <alignment horizontal="center" vertical="center"/>
    </xf>
    <xf numFmtId="0" fontId="32" fillId="0" borderId="56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50" fillId="5" borderId="0" xfId="1" applyFont="1" applyFill="1" applyAlignment="1" applyProtection="1">
      <protection locked="0"/>
    </xf>
    <xf numFmtId="0" fontId="32" fillId="0" borderId="42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 wrapText="1"/>
    </xf>
    <xf numFmtId="166" fontId="30" fillId="0" borderId="4" xfId="0" applyNumberFormat="1" applyFont="1" applyFill="1" applyBorder="1" applyAlignment="1">
      <alignment horizontal="center"/>
    </xf>
    <xf numFmtId="0" fontId="29" fillId="0" borderId="46" xfId="0" applyFont="1" applyFill="1" applyBorder="1" applyAlignment="1">
      <alignment horizontal="center" vertical="center" wrapText="1"/>
    </xf>
    <xf numFmtId="166" fontId="30" fillId="0" borderId="46" xfId="0" applyNumberFormat="1" applyFont="1" applyFill="1" applyBorder="1" applyAlignment="1">
      <alignment horizontal="center"/>
    </xf>
    <xf numFmtId="0" fontId="29" fillId="0" borderId="8" xfId="0" applyFont="1" applyFill="1" applyBorder="1" applyAlignment="1">
      <alignment horizontal="center" vertical="center" wrapText="1"/>
    </xf>
    <xf numFmtId="166" fontId="30" fillId="0" borderId="8" xfId="0" applyNumberFormat="1" applyFont="1" applyFill="1" applyBorder="1" applyAlignment="1">
      <alignment horizontal="center"/>
    </xf>
    <xf numFmtId="0" fontId="32" fillId="0" borderId="42" xfId="0" applyFont="1" applyFill="1" applyBorder="1" applyAlignment="1">
      <alignment horizontal="center" vertical="center" wrapText="1"/>
    </xf>
    <xf numFmtId="0" fontId="32" fillId="0" borderId="185" xfId="0" applyFont="1" applyFill="1" applyBorder="1" applyAlignment="1">
      <alignment horizontal="center" vertical="center"/>
    </xf>
    <xf numFmtId="0" fontId="32" fillId="0" borderId="216" xfId="0" applyFont="1" applyFill="1" applyBorder="1" applyAlignment="1">
      <alignment horizontal="center" vertical="center"/>
    </xf>
    <xf numFmtId="166" fontId="30" fillId="0" borderId="185" xfId="0" applyNumberFormat="1" applyFont="1" applyFill="1" applyBorder="1" applyAlignment="1">
      <alignment horizontal="center" vertical="center" wrapText="1"/>
    </xf>
    <xf numFmtId="166" fontId="32" fillId="0" borderId="226" xfId="0" applyNumberFormat="1" applyFont="1" applyFill="1" applyBorder="1" applyAlignment="1">
      <alignment horizontal="center"/>
    </xf>
    <xf numFmtId="166" fontId="32" fillId="0" borderId="227" xfId="0" applyNumberFormat="1" applyFont="1" applyFill="1" applyBorder="1" applyAlignment="1">
      <alignment horizontal="center"/>
    </xf>
    <xf numFmtId="0" fontId="32" fillId="0" borderId="229" xfId="0" applyFont="1" applyFill="1" applyBorder="1" applyAlignment="1">
      <alignment horizontal="center" vertical="center"/>
    </xf>
    <xf numFmtId="0" fontId="32" fillId="0" borderId="220" xfId="0" applyFont="1" applyFill="1" applyBorder="1" applyAlignment="1">
      <alignment horizontal="center" vertical="center"/>
    </xf>
    <xf numFmtId="166" fontId="30" fillId="0" borderId="229" xfId="0" applyNumberFormat="1" applyFont="1" applyFill="1" applyBorder="1" applyAlignment="1">
      <alignment horizontal="center" vertical="center" wrapText="1"/>
    </xf>
    <xf numFmtId="166" fontId="32" fillId="0" borderId="231" xfId="0" applyNumberFormat="1" applyFont="1" applyFill="1" applyBorder="1" applyAlignment="1">
      <alignment horizontal="center"/>
    </xf>
    <xf numFmtId="0" fontId="29" fillId="0" borderId="185" xfId="0" applyFont="1" applyFill="1" applyBorder="1" applyAlignment="1">
      <alignment horizontal="center" vertical="center" wrapText="1"/>
    </xf>
    <xf numFmtId="166" fontId="30" fillId="0" borderId="185" xfId="0" applyNumberFormat="1" applyFont="1" applyFill="1" applyBorder="1" applyAlignment="1">
      <alignment horizontal="center"/>
    </xf>
    <xf numFmtId="0" fontId="29" fillId="0" borderId="229" xfId="0" applyFont="1" applyFill="1" applyBorder="1" applyAlignment="1">
      <alignment horizontal="center" vertical="center" wrapText="1"/>
    </xf>
    <xf numFmtId="166" fontId="30" fillId="0" borderId="229" xfId="0" applyNumberFormat="1" applyFont="1" applyFill="1" applyBorder="1" applyAlignment="1">
      <alignment horizontal="center"/>
    </xf>
    <xf numFmtId="0" fontId="32" fillId="0" borderId="185" xfId="0" applyFont="1" applyFill="1" applyBorder="1" applyAlignment="1">
      <alignment horizontal="center" vertical="center" wrapText="1"/>
    </xf>
    <xf numFmtId="0" fontId="32" fillId="0" borderId="229" xfId="0" applyFont="1" applyFill="1" applyBorder="1" applyAlignment="1">
      <alignment horizontal="center" vertical="center" wrapText="1"/>
    </xf>
    <xf numFmtId="0" fontId="24" fillId="3" borderId="46" xfId="0" applyFont="1" applyFill="1" applyBorder="1" applyAlignment="1">
      <alignment horizontal="center" wrapText="1"/>
    </xf>
    <xf numFmtId="0" fontId="2" fillId="3" borderId="47" xfId="0" applyFont="1" applyFill="1" applyBorder="1"/>
    <xf numFmtId="0" fontId="24" fillId="3" borderId="8" xfId="0" applyFont="1" applyFill="1" applyBorder="1" applyAlignment="1" applyProtection="1">
      <alignment horizontal="center"/>
      <protection locked="0"/>
    </xf>
    <xf numFmtId="0" fontId="0" fillId="3" borderId="9" xfId="0" applyFill="1" applyBorder="1"/>
    <xf numFmtId="166" fontId="30" fillId="0" borderId="3" xfId="0" applyNumberFormat="1" applyFont="1" applyFill="1" applyBorder="1" applyAlignment="1">
      <alignment horizontal="center"/>
    </xf>
    <xf numFmtId="166" fontId="30" fillId="0" borderId="9" xfId="0" applyNumberFormat="1" applyFont="1" applyFill="1" applyBorder="1" applyAlignment="1">
      <alignment horizontal="center"/>
    </xf>
    <xf numFmtId="0" fontId="32" fillId="0" borderId="46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0" fillId="0" borderId="232" xfId="0" applyBorder="1"/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/>
    </xf>
    <xf numFmtId="166" fontId="30" fillId="0" borderId="6" xfId="0" applyNumberFormat="1" applyFont="1" applyFill="1" applyBorder="1" applyAlignment="1">
      <alignment horizontal="center"/>
    </xf>
    <xf numFmtId="166" fontId="30" fillId="0" borderId="235" xfId="0" applyNumberFormat="1" applyFont="1" applyFill="1" applyBorder="1" applyAlignment="1">
      <alignment horizontal="center"/>
    </xf>
    <xf numFmtId="0" fontId="29" fillId="0" borderId="8" xfId="0" applyFont="1" applyBorder="1" applyAlignment="1">
      <alignment horizontal="center" vertical="center"/>
    </xf>
    <xf numFmtId="0" fontId="22" fillId="4" borderId="12" xfId="0" applyFont="1" applyFill="1" applyBorder="1" applyAlignment="1">
      <alignment horizontal="left" wrapText="1"/>
    </xf>
    <xf numFmtId="0" fontId="22" fillId="4" borderId="10" xfId="0" applyFont="1" applyFill="1" applyBorder="1" applyAlignment="1">
      <alignment horizontal="left" wrapText="1"/>
    </xf>
    <xf numFmtId="0" fontId="15" fillId="4" borderId="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left" wrapText="1"/>
    </xf>
    <xf numFmtId="0" fontId="20" fillId="4" borderId="0" xfId="0" applyFont="1" applyFill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/>
    </xf>
    <xf numFmtId="0" fontId="20" fillId="4" borderId="11" xfId="0" applyFont="1" applyFill="1" applyBorder="1" applyAlignment="1">
      <alignment horizontal="center"/>
    </xf>
    <xf numFmtId="0" fontId="50" fillId="5" borderId="0" xfId="1" applyFont="1" applyFill="1" applyAlignment="1" applyProtection="1">
      <protection locked="0"/>
    </xf>
    <xf numFmtId="0" fontId="50" fillId="5" borderId="0" xfId="1" applyFont="1" applyFill="1" applyAlignment="1" applyProtection="1">
      <alignment wrapText="1"/>
      <protection locked="0"/>
    </xf>
    <xf numFmtId="0" fontId="50" fillId="5" borderId="0" xfId="1" quotePrefix="1" applyFont="1" applyFill="1" applyAlignment="1" applyProtection="1">
      <protection locked="0"/>
    </xf>
    <xf numFmtId="0" fontId="32" fillId="0" borderId="109" xfId="0" applyFont="1" applyFill="1" applyBorder="1" applyAlignment="1">
      <alignment vertical="center"/>
    </xf>
    <xf numFmtId="0" fontId="32" fillId="0" borderId="110" xfId="0" applyFont="1" applyFill="1" applyBorder="1" applyAlignment="1">
      <alignment vertical="center"/>
    </xf>
    <xf numFmtId="0" fontId="32" fillId="0" borderId="104" xfId="0" applyFont="1" applyFill="1" applyBorder="1" applyAlignment="1">
      <alignment vertical="center"/>
    </xf>
    <xf numFmtId="0" fontId="32" fillId="0" borderId="105" xfId="0" applyFont="1" applyFill="1" applyBorder="1" applyAlignment="1">
      <alignment vertical="center"/>
    </xf>
    <xf numFmtId="0" fontId="32" fillId="0" borderId="116" xfId="0" applyFont="1" applyFill="1" applyBorder="1" applyAlignment="1">
      <alignment vertical="center"/>
    </xf>
    <xf numFmtId="0" fontId="32" fillId="0" borderId="94" xfId="0" applyFont="1" applyFill="1" applyBorder="1" applyAlignment="1">
      <alignment vertical="center"/>
    </xf>
    <xf numFmtId="0" fontId="30" fillId="0" borderId="42" xfId="0" applyFont="1" applyFill="1" applyBorder="1" applyAlignment="1">
      <alignment horizontal="center" vertical="center"/>
    </xf>
    <xf numFmtId="0" fontId="30" fillId="0" borderId="50" xfId="0" applyFont="1" applyFill="1" applyBorder="1" applyAlignment="1">
      <alignment horizontal="center" vertical="center"/>
    </xf>
    <xf numFmtId="0" fontId="30" fillId="0" borderId="79" xfId="0" applyFont="1" applyFill="1" applyBorder="1" applyAlignment="1">
      <alignment horizontal="center" vertical="center"/>
    </xf>
    <xf numFmtId="0" fontId="30" fillId="0" borderId="80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 vertical="center" wrapText="1"/>
    </xf>
    <xf numFmtId="0" fontId="30" fillId="0" borderId="50" xfId="0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 vertical="center" wrapText="1"/>
    </xf>
    <xf numFmtId="0" fontId="30" fillId="0" borderId="78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/>
    </xf>
    <xf numFmtId="0" fontId="32" fillId="0" borderId="50" xfId="0" applyFont="1" applyFill="1" applyBorder="1" applyAlignment="1">
      <alignment horizontal="center" vertical="center"/>
    </xf>
    <xf numFmtId="0" fontId="32" fillId="0" borderId="79" xfId="0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77" xfId="0" applyFont="1" applyFill="1" applyBorder="1" applyAlignment="1">
      <alignment horizontal="center" vertical="center"/>
    </xf>
    <xf numFmtId="0" fontId="32" fillId="0" borderId="78" xfId="0" applyFont="1" applyFill="1" applyBorder="1" applyAlignment="1">
      <alignment horizontal="center" vertical="center"/>
    </xf>
    <xf numFmtId="0" fontId="32" fillId="0" borderId="114" xfId="0" applyFont="1" applyFill="1" applyBorder="1" applyAlignment="1">
      <alignment horizontal="center" vertical="center"/>
    </xf>
    <xf numFmtId="0" fontId="32" fillId="0" borderId="115" xfId="0" applyFont="1" applyFill="1" applyBorder="1" applyAlignment="1">
      <alignment horizontal="center" vertical="center"/>
    </xf>
    <xf numFmtId="0" fontId="23" fillId="3" borderId="58" xfId="0" applyFont="1" applyFill="1" applyBorder="1" applyAlignment="1">
      <alignment horizontal="left" wrapText="1"/>
    </xf>
    <xf numFmtId="0" fontId="23" fillId="3" borderId="59" xfId="0" applyFont="1" applyFill="1" applyBorder="1" applyAlignment="1">
      <alignment horizontal="left"/>
    </xf>
    <xf numFmtId="0" fontId="23" fillId="3" borderId="63" xfId="0" applyFont="1" applyFill="1" applyBorder="1" applyAlignment="1">
      <alignment horizontal="left"/>
    </xf>
    <xf numFmtId="0" fontId="23" fillId="3" borderId="64" xfId="0" applyFont="1" applyFill="1" applyBorder="1" applyAlignment="1">
      <alignment horizontal="left"/>
    </xf>
    <xf numFmtId="0" fontId="29" fillId="2" borderId="58" xfId="0" applyFont="1" applyFill="1" applyBorder="1" applyAlignment="1">
      <alignment horizontal="center" vertical="center" wrapText="1"/>
    </xf>
    <xf numFmtId="0" fontId="29" fillId="2" borderId="61" xfId="0" applyFont="1" applyFill="1" applyBorder="1" applyAlignment="1">
      <alignment horizontal="center" vertical="center" wrapText="1"/>
    </xf>
    <xf numFmtId="0" fontId="29" fillId="2" borderId="63" xfId="0" applyFont="1" applyFill="1" applyBorder="1" applyAlignment="1">
      <alignment horizontal="center" vertical="center" wrapText="1"/>
    </xf>
    <xf numFmtId="0" fontId="30" fillId="0" borderId="89" xfId="2" applyFont="1" applyBorder="1" applyAlignment="1">
      <alignment horizontal="center" vertical="center" wrapText="1"/>
    </xf>
    <xf numFmtId="0" fontId="30" fillId="0" borderId="90" xfId="2" applyFont="1" applyBorder="1" applyAlignment="1">
      <alignment horizontal="center" vertical="center" wrapText="1"/>
    </xf>
    <xf numFmtId="0" fontId="30" fillId="0" borderId="91" xfId="2" applyFont="1" applyBorder="1" applyAlignment="1">
      <alignment horizontal="center" vertical="center" wrapText="1"/>
    </xf>
    <xf numFmtId="0" fontId="30" fillId="0" borderId="92" xfId="2" applyFont="1" applyBorder="1" applyAlignment="1">
      <alignment horizontal="center" vertical="center" wrapText="1"/>
    </xf>
    <xf numFmtId="0" fontId="30" fillId="0" borderId="93" xfId="2" applyFont="1" applyBorder="1" applyAlignment="1">
      <alignment horizontal="center" vertical="center" wrapText="1"/>
    </xf>
    <xf numFmtId="0" fontId="30" fillId="0" borderId="94" xfId="2" applyFont="1" applyBorder="1" applyAlignment="1">
      <alignment horizontal="center" vertical="center" wrapText="1"/>
    </xf>
    <xf numFmtId="0" fontId="24" fillId="3" borderId="77" xfId="0" applyFont="1" applyFill="1" applyBorder="1" applyAlignment="1">
      <alignment horizontal="center"/>
    </xf>
    <xf numFmtId="0" fontId="24" fillId="3" borderId="95" xfId="0" applyFont="1" applyFill="1" applyBorder="1" applyAlignment="1">
      <alignment horizontal="center"/>
    </xf>
    <xf numFmtId="0" fontId="24" fillId="3" borderId="79" xfId="0" applyFont="1" applyFill="1" applyBorder="1" applyAlignment="1" applyProtection="1">
      <alignment horizontal="center"/>
      <protection locked="0"/>
    </xf>
    <xf numFmtId="0" fontId="24" fillId="3" borderId="96" xfId="0" applyFont="1" applyFill="1" applyBorder="1" applyAlignment="1" applyProtection="1">
      <alignment horizontal="center"/>
      <protection locked="0"/>
    </xf>
    <xf numFmtId="0" fontId="29" fillId="0" borderId="42" xfId="0" applyFont="1" applyFill="1" applyBorder="1" applyAlignment="1">
      <alignment horizontal="center"/>
    </xf>
    <xf numFmtId="0" fontId="29" fillId="0" borderId="50" xfId="0" applyFont="1" applyFill="1" applyBorder="1" applyAlignment="1">
      <alignment horizontal="center"/>
    </xf>
    <xf numFmtId="0" fontId="32" fillId="0" borderId="56" xfId="0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vertical="center"/>
    </xf>
    <xf numFmtId="0" fontId="32" fillId="0" borderId="103" xfId="0" applyFont="1" applyFill="1" applyBorder="1" applyAlignment="1">
      <alignment horizontal="center" vertical="center"/>
    </xf>
    <xf numFmtId="0" fontId="32" fillId="0" borderId="105" xfId="0" applyFont="1" applyFill="1" applyBorder="1" applyAlignment="1">
      <alignment horizontal="center" vertical="center"/>
    </xf>
    <xf numFmtId="0" fontId="30" fillId="0" borderId="59" xfId="2" applyFont="1" applyBorder="1" applyAlignment="1">
      <alignment horizontal="center" vertical="center" wrapText="1"/>
    </xf>
    <xf numFmtId="0" fontId="30" fillId="0" borderId="16" xfId="2" applyFont="1" applyBorder="1" applyAlignment="1">
      <alignment horizontal="center" vertical="center" wrapText="1"/>
    </xf>
    <xf numFmtId="0" fontId="30" fillId="0" borderId="64" xfId="2" applyFont="1" applyBorder="1" applyAlignment="1">
      <alignment horizontal="center" vertical="center" wrapText="1"/>
    </xf>
    <xf numFmtId="0" fontId="30" fillId="0" borderId="58" xfId="0" applyFont="1" applyFill="1" applyBorder="1" applyAlignment="1">
      <alignment horizontal="center" wrapText="1"/>
    </xf>
    <xf numFmtId="0" fontId="30" fillId="0" borderId="61" xfId="0" applyFont="1" applyFill="1" applyBorder="1" applyAlignment="1">
      <alignment horizontal="center" wrapText="1"/>
    </xf>
    <xf numFmtId="0" fontId="30" fillId="0" borderId="63" xfId="0" applyFont="1" applyFill="1" applyBorder="1" applyAlignment="1">
      <alignment horizontal="center" wrapText="1"/>
    </xf>
    <xf numFmtId="0" fontId="34" fillId="0" borderId="58" xfId="0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/>
    </xf>
    <xf numFmtId="0" fontId="34" fillId="0" borderId="63" xfId="0" applyFont="1" applyFill="1" applyBorder="1" applyAlignment="1">
      <alignment horizontal="center"/>
    </xf>
    <xf numFmtId="0" fontId="30" fillId="0" borderId="59" xfId="0" applyFont="1" applyFill="1" applyBorder="1" applyAlignment="1">
      <alignment horizontal="center" wrapText="1"/>
    </xf>
    <xf numFmtId="0" fontId="30" fillId="0" borderId="16" xfId="0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0" fontId="25" fillId="0" borderId="59" xfId="0" applyFont="1" applyFill="1" applyBorder="1" applyAlignment="1">
      <alignment horizontal="center" wrapText="1"/>
    </xf>
    <xf numFmtId="0" fontId="25" fillId="0" borderId="16" xfId="0" applyFont="1" applyFill="1" applyBorder="1" applyAlignment="1">
      <alignment horizontal="center" wrapText="1"/>
    </xf>
    <xf numFmtId="0" fontId="25" fillId="0" borderId="64" xfId="0" applyFont="1" applyFill="1" applyBorder="1" applyAlignment="1">
      <alignment horizontal="center" wrapText="1"/>
    </xf>
    <xf numFmtId="0" fontId="28" fillId="0" borderId="59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64" xfId="0" applyFont="1" applyFill="1" applyBorder="1" applyAlignment="1">
      <alignment horizontal="center" vertical="center" wrapText="1"/>
    </xf>
    <xf numFmtId="0" fontId="31" fillId="0" borderId="58" xfId="0" applyFont="1" applyFill="1" applyBorder="1" applyAlignment="1">
      <alignment horizontal="center" vertical="center"/>
    </xf>
    <xf numFmtId="0" fontId="31" fillId="0" borderId="61" xfId="0" applyFont="1" applyFill="1" applyBorder="1" applyAlignment="1">
      <alignment horizontal="center" vertical="center"/>
    </xf>
    <xf numFmtId="0" fontId="31" fillId="0" borderId="66" xfId="0" applyFont="1" applyFill="1" applyBorder="1" applyAlignment="1">
      <alignment horizontal="center" vertical="center"/>
    </xf>
    <xf numFmtId="0" fontId="31" fillId="0" borderId="63" xfId="0" applyFont="1" applyFill="1" applyBorder="1" applyAlignment="1">
      <alignment horizontal="center" vertical="center"/>
    </xf>
    <xf numFmtId="0" fontId="26" fillId="4" borderId="106" xfId="0" applyFont="1" applyFill="1" applyBorder="1" applyAlignment="1">
      <alignment horizontal="center" vertical="center" wrapText="1"/>
    </xf>
    <xf numFmtId="0" fontId="26" fillId="4" borderId="88" xfId="0" applyFont="1" applyFill="1" applyBorder="1" applyAlignment="1">
      <alignment horizontal="center" vertical="center" wrapText="1"/>
    </xf>
    <xf numFmtId="0" fontId="26" fillId="4" borderId="107" xfId="0" applyFont="1" applyFill="1" applyBorder="1" applyAlignment="1">
      <alignment horizontal="center" vertical="center" wrapText="1"/>
    </xf>
    <xf numFmtId="0" fontId="32" fillId="0" borderId="79" xfId="0" applyFont="1" applyFill="1" applyBorder="1" applyAlignment="1">
      <alignment horizontal="center" vertical="center" wrapText="1"/>
    </xf>
    <xf numFmtId="0" fontId="32" fillId="0" borderId="80" xfId="0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center" vertical="center" wrapText="1"/>
    </xf>
    <xf numFmtId="0" fontId="32" fillId="0" borderId="50" xfId="0" applyFont="1" applyFill="1" applyBorder="1" applyAlignment="1">
      <alignment horizontal="center" vertical="center" wrapText="1"/>
    </xf>
    <xf numFmtId="0" fontId="32" fillId="0" borderId="77" xfId="0" applyFont="1" applyFill="1" applyBorder="1" applyAlignment="1">
      <alignment horizontal="center" vertical="center" wrapText="1"/>
    </xf>
    <xf numFmtId="0" fontId="32" fillId="0" borderId="78" xfId="0" applyFont="1" applyFill="1" applyBorder="1" applyAlignment="1">
      <alignment horizontal="center" vertical="center" wrapText="1"/>
    </xf>
    <xf numFmtId="0" fontId="29" fillId="2" borderId="68" xfId="0" applyFont="1" applyFill="1" applyBorder="1" applyAlignment="1">
      <alignment horizontal="center" vertical="center" wrapText="1"/>
    </xf>
    <xf numFmtId="0" fontId="29" fillId="2" borderId="66" xfId="0" applyFont="1" applyFill="1" applyBorder="1" applyAlignment="1">
      <alignment horizontal="center" vertical="center" wrapText="1"/>
    </xf>
    <xf numFmtId="0" fontId="26" fillId="4" borderId="83" xfId="2" applyFont="1" applyFill="1" applyBorder="1" applyAlignment="1">
      <alignment horizontal="center" vertical="center"/>
    </xf>
    <xf numFmtId="0" fontId="26" fillId="4" borderId="84" xfId="2" applyFont="1" applyFill="1" applyBorder="1" applyAlignment="1">
      <alignment horizontal="center" vertical="center"/>
    </xf>
    <xf numFmtId="0" fontId="26" fillId="4" borderId="85" xfId="2" applyFont="1" applyFill="1" applyBorder="1" applyAlignment="1">
      <alignment horizontal="center" vertical="center"/>
    </xf>
    <xf numFmtId="0" fontId="34" fillId="0" borderId="58" xfId="0" applyFont="1" applyFill="1" applyBorder="1" applyAlignment="1">
      <alignment horizontal="center" wrapText="1"/>
    </xf>
    <xf numFmtId="0" fontId="34" fillId="0" borderId="61" xfId="0" applyFont="1" applyFill="1" applyBorder="1" applyAlignment="1">
      <alignment horizontal="center" wrapText="1"/>
    </xf>
    <xf numFmtId="0" fontId="34" fillId="0" borderId="63" xfId="0" applyFont="1" applyFill="1" applyBorder="1" applyAlignment="1">
      <alignment horizontal="center" wrapText="1"/>
    </xf>
    <xf numFmtId="0" fontId="32" fillId="0" borderId="148" xfId="0" applyFont="1" applyFill="1" applyBorder="1" applyAlignment="1">
      <alignment horizontal="left" vertical="center"/>
    </xf>
    <xf numFmtId="0" fontId="32" fillId="0" borderId="233" xfId="0" applyFont="1" applyFill="1" applyBorder="1" applyAlignment="1">
      <alignment horizontal="left" vertical="center"/>
    </xf>
    <xf numFmtId="0" fontId="30" fillId="0" borderId="60" xfId="2" applyFont="1" applyBorder="1" applyAlignment="1">
      <alignment horizontal="center" vertical="center" wrapText="1"/>
    </xf>
    <xf numFmtId="0" fontId="30" fillId="0" borderId="62" xfId="2" applyFont="1" applyBorder="1" applyAlignment="1">
      <alignment horizontal="center" vertical="center" wrapText="1"/>
    </xf>
    <xf numFmtId="0" fontId="30" fillId="0" borderId="65" xfId="2" applyFont="1" applyBorder="1" applyAlignment="1">
      <alignment horizontal="center" vertical="center" wrapText="1"/>
    </xf>
    <xf numFmtId="0" fontId="10" fillId="0" borderId="86" xfId="2" applyFont="1" applyFill="1" applyBorder="1" applyAlignment="1">
      <alignment horizontal="left" vertical="center" wrapText="1"/>
    </xf>
    <xf numFmtId="0" fontId="10" fillId="0" borderId="0" xfId="2" applyFont="1" applyFill="1" applyBorder="1" applyAlignment="1">
      <alignment horizontal="left" vertical="center" wrapText="1"/>
    </xf>
    <xf numFmtId="0" fontId="10" fillId="0" borderId="87" xfId="2" applyFont="1" applyFill="1" applyBorder="1" applyAlignment="1">
      <alignment horizontal="left" vertical="center" wrapText="1"/>
    </xf>
    <xf numFmtId="0" fontId="36" fillId="0" borderId="74" xfId="0" applyFont="1" applyFill="1" applyBorder="1" applyAlignment="1">
      <alignment horizontal="left"/>
    </xf>
    <xf numFmtId="0" fontId="36" fillId="0" borderId="75" xfId="0" applyFont="1" applyFill="1" applyBorder="1" applyAlignment="1">
      <alignment horizontal="left"/>
    </xf>
    <xf numFmtId="0" fontId="36" fillId="0" borderId="76" xfId="0" applyFont="1" applyFill="1" applyBorder="1" applyAlignment="1">
      <alignment horizontal="left"/>
    </xf>
    <xf numFmtId="0" fontId="29" fillId="0" borderId="58" xfId="0" applyFont="1" applyFill="1" applyBorder="1" applyAlignment="1">
      <alignment horizontal="center"/>
    </xf>
    <xf numFmtId="0" fontId="29" fillId="0" borderId="61" xfId="0" applyFont="1" applyFill="1" applyBorder="1" applyAlignment="1">
      <alignment horizontal="center"/>
    </xf>
    <xf numFmtId="0" fontId="29" fillId="0" borderId="63" xfId="0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7" fillId="0" borderId="59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27" fillId="0" borderId="64" xfId="0" applyFont="1" applyFill="1" applyBorder="1" applyAlignment="1">
      <alignment horizontal="center" vertical="center"/>
    </xf>
    <xf numFmtId="0" fontId="27" fillId="0" borderId="59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28" fillId="0" borderId="64" xfId="0" applyFont="1" applyFill="1" applyBorder="1" applyAlignment="1">
      <alignment horizontal="center" wrapText="1"/>
    </xf>
    <xf numFmtId="0" fontId="27" fillId="0" borderId="26" xfId="0" applyFont="1" applyFill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center" vertical="center"/>
    </xf>
    <xf numFmtId="0" fontId="29" fillId="2" borderId="61" xfId="0" applyFont="1" applyFill="1" applyBorder="1" applyAlignment="1">
      <alignment horizontal="center" vertical="center"/>
    </xf>
    <xf numFmtId="0" fontId="29" fillId="2" borderId="63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wrapText="1"/>
    </xf>
    <xf numFmtId="0" fontId="30" fillId="0" borderId="64" xfId="0" applyFont="1" applyFill="1" applyBorder="1" applyAlignment="1">
      <alignment horizontal="center" wrapText="1"/>
    </xf>
    <xf numFmtId="0" fontId="29" fillId="0" borderId="122" xfId="0" applyFont="1" applyBorder="1" applyAlignment="1">
      <alignment horizontal="center" wrapText="1"/>
    </xf>
    <xf numFmtId="0" fontId="29" fillId="0" borderId="122" xfId="0" applyFont="1" applyBorder="1" applyAlignment="1">
      <alignment horizontal="center"/>
    </xf>
    <xf numFmtId="0" fontId="26" fillId="4" borderId="81" xfId="2" applyFont="1" applyFill="1" applyBorder="1" applyAlignment="1">
      <alignment horizontal="center" vertical="center"/>
    </xf>
    <xf numFmtId="0" fontId="26" fillId="4" borderId="33" xfId="2" applyFont="1" applyFill="1" applyBorder="1" applyAlignment="1">
      <alignment horizontal="center" vertical="center"/>
    </xf>
    <xf numFmtId="0" fontId="26" fillId="4" borderId="82" xfId="2" applyFont="1" applyFill="1" applyBorder="1" applyAlignment="1">
      <alignment horizontal="center" vertical="center"/>
    </xf>
    <xf numFmtId="0" fontId="26" fillId="4" borderId="83" xfId="0" applyFont="1" applyFill="1" applyBorder="1" applyAlignment="1">
      <alignment horizontal="center" vertical="center" wrapText="1"/>
    </xf>
    <xf numFmtId="0" fontId="26" fillId="4" borderId="84" xfId="0" applyFont="1" applyFill="1" applyBorder="1" applyAlignment="1">
      <alignment horizontal="center" vertical="center" wrapText="1"/>
    </xf>
    <xf numFmtId="0" fontId="26" fillId="4" borderId="85" xfId="0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left" wrapText="1"/>
    </xf>
    <xf numFmtId="0" fontId="23" fillId="3" borderId="19" xfId="0" applyFont="1" applyFill="1" applyBorder="1" applyAlignment="1">
      <alignment horizontal="left"/>
    </xf>
    <xf numFmtId="0" fontId="23" fillId="3" borderId="23" xfId="0" applyFont="1" applyFill="1" applyBorder="1" applyAlignment="1">
      <alignment horizontal="left"/>
    </xf>
    <xf numFmtId="0" fontId="23" fillId="3" borderId="24" xfId="0" applyFont="1" applyFill="1" applyBorder="1" applyAlignment="1">
      <alignment horizontal="left"/>
    </xf>
    <xf numFmtId="0" fontId="32" fillId="0" borderId="4" xfId="0" applyFont="1" applyFill="1" applyBorder="1" applyAlignment="1">
      <alignment horizontal="center" vertical="center"/>
    </xf>
    <xf numFmtId="0" fontId="29" fillId="0" borderId="8" xfId="0" applyFont="1" applyBorder="1" applyAlignment="1">
      <alignment horizontal="center"/>
    </xf>
    <xf numFmtId="0" fontId="29" fillId="2" borderId="48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32" fillId="0" borderId="4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9" fillId="2" borderId="215" xfId="0" applyFont="1" applyFill="1" applyBorder="1" applyAlignment="1">
      <alignment horizontal="center" vertical="center"/>
    </xf>
    <xf numFmtId="0" fontId="29" fillId="2" borderId="217" xfId="0" applyFont="1" applyFill="1" applyBorder="1" applyAlignment="1">
      <alignment horizontal="center" vertical="center"/>
    </xf>
    <xf numFmtId="0" fontId="29" fillId="2" borderId="218" xfId="0" applyFont="1" applyFill="1" applyBorder="1" applyAlignment="1">
      <alignment horizontal="center" vertical="center"/>
    </xf>
    <xf numFmtId="0" fontId="29" fillId="2" borderId="219" xfId="0" applyFont="1" applyFill="1" applyBorder="1" applyAlignment="1">
      <alignment horizontal="center" vertical="center"/>
    </xf>
    <xf numFmtId="0" fontId="28" fillId="0" borderId="216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28" fillId="0" borderId="55" xfId="0" applyFont="1" applyFill="1" applyBorder="1" applyAlignment="1">
      <alignment horizontal="center" vertical="center" wrapText="1"/>
    </xf>
    <xf numFmtId="0" fontId="28" fillId="0" borderId="220" xfId="0" applyFont="1" applyFill="1" applyBorder="1" applyAlignment="1">
      <alignment horizontal="center" vertical="center" wrapText="1"/>
    </xf>
    <xf numFmtId="0" fontId="30" fillId="0" borderId="51" xfId="0" applyFont="1" applyFill="1" applyBorder="1" applyAlignment="1">
      <alignment horizontal="center" vertical="center" wrapText="1"/>
    </xf>
    <xf numFmtId="0" fontId="30" fillId="0" borderId="52" xfId="0" applyFont="1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 vertical="center" wrapText="1"/>
    </xf>
    <xf numFmtId="0" fontId="30" fillId="0" borderId="214" xfId="0" applyFont="1" applyFill="1" applyBorder="1" applyAlignment="1">
      <alignment horizontal="center" vertical="center" wrapText="1"/>
    </xf>
    <xf numFmtId="0" fontId="30" fillId="0" borderId="131" xfId="2" applyFont="1" applyBorder="1" applyAlignment="1">
      <alignment horizontal="center" vertical="center" wrapText="1"/>
    </xf>
    <xf numFmtId="0" fontId="30" fillId="0" borderId="132" xfId="2" applyFont="1" applyBorder="1" applyAlignment="1">
      <alignment horizontal="center" vertical="center" wrapText="1"/>
    </xf>
    <xf numFmtId="0" fontId="30" fillId="0" borderId="24" xfId="2" applyFont="1" applyBorder="1" applyAlignment="1">
      <alignment horizontal="center" vertical="center" wrapText="1"/>
    </xf>
    <xf numFmtId="0" fontId="30" fillId="0" borderId="71" xfId="2" applyFont="1" applyBorder="1" applyAlignment="1">
      <alignment horizontal="center" vertical="center" wrapText="1"/>
    </xf>
    <xf numFmtId="0" fontId="26" fillId="4" borderId="124" xfId="2" applyFont="1" applyFill="1" applyBorder="1" applyAlignment="1">
      <alignment horizontal="center" vertical="center"/>
    </xf>
    <xf numFmtId="0" fontId="26" fillId="4" borderId="39" xfId="2" applyFont="1" applyFill="1" applyBorder="1" applyAlignment="1">
      <alignment horizontal="center" vertical="center"/>
    </xf>
    <xf numFmtId="0" fontId="26" fillId="4" borderId="125" xfId="2" applyFont="1" applyFill="1" applyBorder="1" applyAlignment="1">
      <alignment horizontal="center" vertical="center"/>
    </xf>
    <xf numFmtId="0" fontId="24" fillId="3" borderId="51" xfId="0" applyFont="1" applyFill="1" applyBorder="1" applyAlignment="1">
      <alignment horizontal="center"/>
    </xf>
    <xf numFmtId="0" fontId="24" fillId="3" borderId="54" xfId="0" applyFont="1" applyFill="1" applyBorder="1" applyAlignment="1">
      <alignment horizontal="center"/>
    </xf>
    <xf numFmtId="0" fontId="24" fillId="3" borderId="53" xfId="0" applyFont="1" applyFill="1" applyBorder="1" applyAlignment="1" applyProtection="1">
      <alignment horizontal="center"/>
      <protection locked="0"/>
    </xf>
    <xf numFmtId="0" fontId="24" fillId="3" borderId="130" xfId="0" applyFont="1" applyFill="1" applyBorder="1" applyAlignment="1" applyProtection="1">
      <alignment horizontal="center"/>
      <protection locked="0"/>
    </xf>
    <xf numFmtId="0" fontId="30" fillId="0" borderId="70" xfId="0" applyFont="1" applyFill="1" applyBorder="1" applyAlignment="1">
      <alignment horizontal="center" wrapText="1"/>
    </xf>
    <xf numFmtId="0" fontId="30" fillId="0" borderId="24" xfId="0" applyFont="1" applyFill="1" applyBorder="1" applyAlignment="1">
      <alignment horizontal="center" wrapText="1"/>
    </xf>
    <xf numFmtId="0" fontId="30" fillId="0" borderId="24" xfId="0" applyFont="1" applyFill="1" applyBorder="1" applyAlignment="1">
      <alignment horizontal="center"/>
    </xf>
    <xf numFmtId="0" fontId="30" fillId="2" borderId="72" xfId="2" applyFont="1" applyFill="1" applyBorder="1" applyAlignment="1">
      <alignment horizontal="center" vertical="center" wrapText="1"/>
    </xf>
    <xf numFmtId="0" fontId="30" fillId="2" borderId="61" xfId="2" applyFont="1" applyFill="1" applyBorder="1" applyAlignment="1">
      <alignment horizontal="center" vertical="center" wrapText="1"/>
    </xf>
    <xf numFmtId="0" fontId="30" fillId="2" borderId="66" xfId="2" applyFont="1" applyFill="1" applyBorder="1" applyAlignment="1">
      <alignment horizontal="center" vertical="center" wrapText="1"/>
    </xf>
    <xf numFmtId="0" fontId="25" fillId="2" borderId="19" xfId="2" applyFont="1" applyFill="1" applyBorder="1" applyAlignment="1">
      <alignment horizontal="center" vertical="center" wrapText="1"/>
    </xf>
    <xf numFmtId="0" fontId="25" fillId="2" borderId="16" xfId="2" applyFont="1" applyFill="1" applyBorder="1" applyAlignment="1">
      <alignment horizontal="center" vertical="center" wrapText="1"/>
    </xf>
    <xf numFmtId="0" fontId="25" fillId="2" borderId="17" xfId="2" applyFont="1" applyFill="1" applyBorder="1" applyAlignment="1">
      <alignment horizontal="center" vertical="center" wrapText="1"/>
    </xf>
    <xf numFmtId="0" fontId="25" fillId="2" borderId="146" xfId="2" applyFont="1" applyFill="1" applyBorder="1" applyAlignment="1">
      <alignment horizontal="center" vertical="center" wrapText="1"/>
    </xf>
    <xf numFmtId="0" fontId="25" fillId="2" borderId="4" xfId="2" applyFont="1" applyFill="1" applyBorder="1" applyAlignment="1">
      <alignment horizontal="center" vertical="center" wrapText="1"/>
    </xf>
    <xf numFmtId="0" fontId="25" fillId="2" borderId="140" xfId="2" applyFont="1" applyFill="1" applyBorder="1" applyAlignment="1">
      <alignment horizontal="center" vertical="center" wrapText="1"/>
    </xf>
    <xf numFmtId="0" fontId="30" fillId="2" borderId="145" xfId="2" applyFont="1" applyFill="1" applyBorder="1" applyAlignment="1">
      <alignment horizontal="center" vertical="center" wrapText="1"/>
    </xf>
    <xf numFmtId="0" fontId="30" fillId="2" borderId="126" xfId="2" applyFont="1" applyFill="1" applyBorder="1" applyAlignment="1">
      <alignment horizontal="center" vertical="center" wrapText="1"/>
    </xf>
    <xf numFmtId="0" fontId="30" fillId="2" borderId="139" xfId="2" applyFont="1" applyFill="1" applyBorder="1" applyAlignment="1">
      <alignment horizontal="center" vertical="center" wrapText="1"/>
    </xf>
    <xf numFmtId="0" fontId="28" fillId="0" borderId="32" xfId="0" applyFont="1" applyBorder="1" applyAlignment="1">
      <alignment horizontal="center" wrapText="1"/>
    </xf>
    <xf numFmtId="0" fontId="28" fillId="0" borderId="33" xfId="0" applyFont="1" applyBorder="1" applyAlignment="1">
      <alignment horizontal="center" wrapText="1"/>
    </xf>
    <xf numFmtId="0" fontId="29" fillId="0" borderId="129" xfId="0" applyFont="1" applyBorder="1" applyAlignment="1">
      <alignment horizontal="center" wrapText="1"/>
    </xf>
    <xf numFmtId="0" fontId="29" fillId="0" borderId="81" xfId="0" applyFont="1" applyBorder="1" applyAlignment="1">
      <alignment horizontal="center" wrapText="1"/>
    </xf>
    <xf numFmtId="0" fontId="29" fillId="0" borderId="81" xfId="0" applyFont="1" applyBorder="1" applyAlignment="1">
      <alignment horizontal="center"/>
    </xf>
    <xf numFmtId="0" fontId="29" fillId="0" borderId="128" xfId="0" applyFont="1" applyBorder="1" applyAlignment="1">
      <alignment horizontal="center"/>
    </xf>
    <xf numFmtId="0" fontId="28" fillId="0" borderId="34" xfId="0" applyFont="1" applyBorder="1" applyAlignment="1">
      <alignment horizontal="center" wrapText="1"/>
    </xf>
    <xf numFmtId="0" fontId="28" fillId="0" borderId="88" xfId="0" applyFont="1" applyBorder="1" applyAlignment="1">
      <alignment horizontal="center" wrapText="1"/>
    </xf>
    <xf numFmtId="0" fontId="28" fillId="0" borderId="75" xfId="0" applyFont="1" applyBorder="1" applyAlignment="1">
      <alignment horizontal="center" wrapText="1"/>
    </xf>
    <xf numFmtId="0" fontId="29" fillId="0" borderId="106" xfId="0" applyFont="1" applyBorder="1" applyAlignment="1">
      <alignment horizontal="center"/>
    </xf>
    <xf numFmtId="0" fontId="29" fillId="0" borderId="74" xfId="0" applyFont="1" applyBorder="1" applyAlignment="1">
      <alignment horizontal="center"/>
    </xf>
    <xf numFmtId="0" fontId="41" fillId="0" borderId="35" xfId="0" applyFont="1" applyFill="1" applyBorder="1" applyAlignment="1">
      <alignment horizontal="left" vertical="center"/>
    </xf>
    <xf numFmtId="0" fontId="41" fillId="0" borderId="36" xfId="0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30" fillId="0" borderId="79" xfId="0" applyFont="1" applyFill="1" applyBorder="1" applyAlignment="1">
      <alignment horizontal="center" vertical="center" wrapText="1"/>
    </xf>
    <xf numFmtId="0" fontId="30" fillId="0" borderId="80" xfId="0" applyFont="1" applyFill="1" applyBorder="1" applyAlignment="1">
      <alignment horizontal="center" vertical="center" wrapText="1"/>
    </xf>
    <xf numFmtId="0" fontId="30" fillId="0" borderId="56" xfId="0" applyFont="1" applyFill="1" applyBorder="1" applyAlignment="1">
      <alignment horizontal="center" vertical="center" wrapText="1"/>
    </xf>
    <xf numFmtId="0" fontId="30" fillId="0" borderId="57" xfId="0" applyFont="1" applyFill="1" applyBorder="1" applyAlignment="1">
      <alignment horizontal="center" vertical="center" wrapText="1"/>
    </xf>
    <xf numFmtId="0" fontId="28" fillId="0" borderId="59" xfId="0" applyFont="1" applyBorder="1" applyAlignment="1">
      <alignment horizontal="center" wrapText="1"/>
    </xf>
    <xf numFmtId="0" fontId="28" fillId="0" borderId="16" xfId="0" applyFont="1" applyBorder="1" applyAlignment="1">
      <alignment horizontal="center"/>
    </xf>
    <xf numFmtId="0" fontId="28" fillId="0" borderId="64" xfId="0" applyFont="1" applyBorder="1" applyAlignment="1">
      <alignment horizontal="center"/>
    </xf>
    <xf numFmtId="0" fontId="26" fillId="0" borderId="58" xfId="0" applyFont="1" applyFill="1" applyBorder="1" applyAlignment="1">
      <alignment horizontal="center" vertical="center"/>
    </xf>
    <xf numFmtId="0" fontId="26" fillId="0" borderId="61" xfId="0" applyFont="1" applyFill="1" applyBorder="1" applyAlignment="1">
      <alignment horizontal="center" vertical="center"/>
    </xf>
    <xf numFmtId="0" fontId="26" fillId="0" borderId="63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36" fillId="0" borderId="31" xfId="0" applyFont="1" applyBorder="1" applyAlignment="1">
      <alignment horizontal="left"/>
    </xf>
    <xf numFmtId="0" fontId="36" fillId="0" borderId="34" xfId="0" applyFont="1" applyBorder="1" applyAlignment="1">
      <alignment horizontal="left"/>
    </xf>
    <xf numFmtId="0" fontId="36" fillId="0" borderId="38" xfId="0" applyFont="1" applyBorder="1" applyAlignment="1">
      <alignment horizontal="left"/>
    </xf>
    <xf numFmtId="0" fontId="41" fillId="0" borderId="15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40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40" xfId="0" applyFont="1" applyFill="1" applyBorder="1" applyAlignment="1">
      <alignment horizontal="left" vertical="center" wrapText="1"/>
    </xf>
    <xf numFmtId="0" fontId="29" fillId="2" borderId="221" xfId="0" applyFont="1" applyFill="1" applyBorder="1" applyAlignment="1">
      <alignment horizontal="center" vertical="center" wrapText="1"/>
    </xf>
    <xf numFmtId="0" fontId="29" fillId="2" borderId="223" xfId="0" applyFont="1" applyFill="1" applyBorder="1" applyAlignment="1">
      <alignment horizontal="center" vertical="center" wrapText="1"/>
    </xf>
    <xf numFmtId="0" fontId="28" fillId="0" borderId="222" xfId="0" applyFont="1" applyFill="1" applyBorder="1" applyAlignment="1">
      <alignment horizontal="center" vertical="center" wrapText="1"/>
    </xf>
    <xf numFmtId="0" fontId="28" fillId="0" borderId="45" xfId="0" applyFont="1" applyFill="1" applyBorder="1" applyAlignment="1">
      <alignment horizontal="center" vertical="center" wrapText="1"/>
    </xf>
    <xf numFmtId="0" fontId="32" fillId="0" borderId="220" xfId="0" applyFont="1" applyFill="1" applyBorder="1" applyAlignment="1">
      <alignment horizontal="center" vertical="center"/>
    </xf>
    <xf numFmtId="0" fontId="32" fillId="0" borderId="230" xfId="0" applyFont="1" applyFill="1" applyBorder="1" applyAlignment="1">
      <alignment horizontal="center" vertical="center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7" fillId="0" borderId="186" xfId="0" applyFont="1" applyFill="1" applyBorder="1" applyAlignment="1">
      <alignment horizontal="center" vertical="center" wrapText="1"/>
    </xf>
    <xf numFmtId="0" fontId="27" fillId="0" borderId="91" xfId="0" applyFont="1" applyFill="1" applyBorder="1" applyAlignment="1">
      <alignment horizontal="center" vertical="center" wrapText="1"/>
    </xf>
    <xf numFmtId="0" fontId="27" fillId="0" borderId="228" xfId="0" applyFont="1" applyFill="1" applyBorder="1" applyAlignment="1">
      <alignment horizontal="center" vertical="center" wrapText="1"/>
    </xf>
    <xf numFmtId="0" fontId="28" fillId="0" borderId="186" xfId="0" applyFont="1" applyFill="1" applyBorder="1" applyAlignment="1">
      <alignment horizontal="center" vertical="center" wrapText="1"/>
    </xf>
    <xf numFmtId="0" fontId="28" fillId="0" borderId="91" xfId="0" applyFont="1" applyFill="1" applyBorder="1" applyAlignment="1">
      <alignment horizontal="center" vertical="center" wrapText="1"/>
    </xf>
    <xf numFmtId="0" fontId="28" fillId="0" borderId="228" xfId="0" applyFont="1" applyFill="1" applyBorder="1" applyAlignment="1">
      <alignment horizontal="center" vertical="center" wrapText="1"/>
    </xf>
    <xf numFmtId="0" fontId="30" fillId="0" borderId="47" xfId="2" applyFont="1" applyBorder="1" applyAlignment="1">
      <alignment horizontal="center" vertical="center" wrapText="1"/>
    </xf>
    <xf numFmtId="0" fontId="30" fillId="0" borderId="3" xfId="2" applyFont="1" applyBorder="1" applyAlignment="1">
      <alignment horizontal="center" vertical="center" wrapText="1"/>
    </xf>
    <xf numFmtId="0" fontId="30" fillId="0" borderId="9" xfId="2" applyFont="1" applyBorder="1" applyAlignment="1">
      <alignment horizontal="center" vertical="center" wrapText="1"/>
    </xf>
    <xf numFmtId="0" fontId="30" fillId="0" borderId="48" xfId="0" applyFont="1" applyFill="1" applyBorder="1" applyAlignment="1">
      <alignment horizontal="center" wrapText="1"/>
    </xf>
    <xf numFmtId="0" fontId="30" fillId="0" borderId="2" xfId="0" applyFont="1" applyFill="1" applyBorder="1" applyAlignment="1">
      <alignment horizontal="center" wrapText="1"/>
    </xf>
    <xf numFmtId="0" fontId="30" fillId="0" borderId="7" xfId="0" applyFont="1" applyFill="1" applyBorder="1" applyAlignment="1">
      <alignment horizontal="center" wrapText="1"/>
    </xf>
    <xf numFmtId="0" fontId="30" fillId="0" borderId="46" xfId="0" applyFont="1" applyFill="1" applyBorder="1" applyAlignment="1">
      <alignment horizontal="center" wrapText="1"/>
    </xf>
    <xf numFmtId="0" fontId="30" fillId="0" borderId="4" xfId="0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/>
    </xf>
    <xf numFmtId="0" fontId="30" fillId="0" borderId="46" xfId="2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0" borderId="8" xfId="2" applyFont="1" applyBorder="1" applyAlignment="1">
      <alignment horizontal="center" vertical="center" wrapText="1"/>
    </xf>
    <xf numFmtId="0" fontId="23" fillId="3" borderId="215" xfId="0" applyFont="1" applyFill="1" applyBorder="1" applyAlignment="1">
      <alignment horizontal="left" wrapText="1"/>
    </xf>
    <xf numFmtId="0" fontId="23" fillId="3" borderId="185" xfId="0" applyFont="1" applyFill="1" applyBorder="1" applyAlignment="1">
      <alignment horizontal="left"/>
    </xf>
    <xf numFmtId="0" fontId="23" fillId="3" borderId="219" xfId="0" applyFont="1" applyFill="1" applyBorder="1" applyAlignment="1">
      <alignment horizontal="left"/>
    </xf>
    <xf numFmtId="0" fontId="23" fillId="3" borderId="229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 applyProtection="1">
      <alignment horizontal="center"/>
      <protection locked="0"/>
    </xf>
    <xf numFmtId="0" fontId="30" fillId="0" borderId="4" xfId="0" applyFont="1" applyFill="1" applyBorder="1" applyAlignment="1">
      <alignment horizontal="center" wrapText="1"/>
    </xf>
    <xf numFmtId="0" fontId="30" fillId="0" borderId="8" xfId="0" applyFont="1" applyFill="1" applyBorder="1" applyAlignment="1">
      <alignment horizontal="center" wrapText="1"/>
    </xf>
    <xf numFmtId="0" fontId="29" fillId="2" borderId="215" xfId="0" applyFont="1" applyFill="1" applyBorder="1" applyAlignment="1">
      <alignment horizontal="center" vertical="center" wrapText="1"/>
    </xf>
    <xf numFmtId="0" fontId="29" fillId="2" borderId="217" xfId="0" applyFont="1" applyFill="1" applyBorder="1" applyAlignment="1">
      <alignment horizontal="center" vertical="center" wrapText="1"/>
    </xf>
    <xf numFmtId="0" fontId="29" fillId="2" borderId="219" xfId="0" applyFont="1" applyFill="1" applyBorder="1" applyAlignment="1">
      <alignment horizontal="center" vertical="center" wrapText="1"/>
    </xf>
    <xf numFmtId="0" fontId="32" fillId="0" borderId="216" xfId="0" applyFont="1" applyFill="1" applyBorder="1" applyAlignment="1">
      <alignment horizontal="center" vertical="center"/>
    </xf>
    <xf numFmtId="0" fontId="32" fillId="0" borderId="225" xfId="0" applyFont="1" applyFill="1" applyBorder="1" applyAlignment="1">
      <alignment horizontal="center" vertical="center"/>
    </xf>
    <xf numFmtId="0" fontId="26" fillId="4" borderId="223" xfId="2" applyFont="1" applyFill="1" applyBorder="1" applyAlignment="1">
      <alignment horizontal="center" vertical="center"/>
    </xf>
    <xf numFmtId="0" fontId="26" fillId="4" borderId="45" xfId="2" applyFont="1" applyFill="1" applyBorder="1" applyAlignment="1">
      <alignment horizontal="center" vertical="center"/>
    </xf>
    <xf numFmtId="0" fontId="26" fillId="4" borderId="224" xfId="2" applyFont="1" applyFill="1" applyBorder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32" fillId="0" borderId="8" xfId="0" applyFont="1" applyFill="1" applyBorder="1" applyAlignment="1">
      <alignment horizontal="center" vertical="center"/>
    </xf>
    <xf numFmtId="0" fontId="32" fillId="0" borderId="55" xfId="0" applyFont="1" applyFill="1" applyBorder="1" applyAlignment="1">
      <alignment horizontal="center" vertical="center"/>
    </xf>
    <xf numFmtId="0" fontId="32" fillId="0" borderId="214" xfId="0" applyFont="1" applyFill="1" applyBorder="1" applyAlignment="1">
      <alignment horizontal="center" vertical="center"/>
    </xf>
    <xf numFmtId="0" fontId="32" fillId="0" borderId="46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7" fillId="0" borderId="186" xfId="0" applyFont="1" applyFill="1" applyBorder="1" applyAlignment="1">
      <alignment horizontal="center" vertical="center"/>
    </xf>
    <xf numFmtId="0" fontId="27" fillId="0" borderId="91" xfId="0" applyFont="1" applyFill="1" applyBorder="1" applyAlignment="1">
      <alignment horizontal="center" vertical="center"/>
    </xf>
    <xf numFmtId="0" fontId="27" fillId="0" borderId="228" xfId="0" applyFont="1" applyFill="1" applyBorder="1" applyAlignment="1">
      <alignment horizontal="center" vertical="center"/>
    </xf>
    <xf numFmtId="0" fontId="29" fillId="2" borderId="234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9" fillId="2" borderId="211" xfId="0" applyFont="1" applyFill="1" applyBorder="1" applyAlignment="1">
      <alignment horizontal="center" vertical="center" wrapText="1"/>
    </xf>
    <xf numFmtId="0" fontId="28" fillId="0" borderId="212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/>
    </xf>
    <xf numFmtId="0" fontId="32" fillId="0" borderId="16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27" xfId="0" applyFont="1" applyBorder="1" applyAlignment="1">
      <alignment horizontal="center" wrapText="1"/>
    </xf>
    <xf numFmtId="0" fontId="29" fillId="0" borderId="27" xfId="0" applyFont="1" applyBorder="1" applyAlignment="1">
      <alignment horizontal="center"/>
    </xf>
    <xf numFmtId="0" fontId="29" fillId="0" borderId="136" xfId="0" applyFont="1" applyBorder="1" applyAlignment="1">
      <alignment horizontal="center" wrapText="1"/>
    </xf>
    <xf numFmtId="0" fontId="29" fillId="0" borderId="136" xfId="0" applyFont="1" applyBorder="1" applyAlignment="1">
      <alignment horizontal="center"/>
    </xf>
    <xf numFmtId="0" fontId="29" fillId="0" borderId="33" xfId="0" applyFont="1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7" fillId="4" borderId="128" xfId="2" applyFont="1" applyFill="1" applyBorder="1" applyAlignment="1">
      <alignment horizontal="center" vertical="center"/>
    </xf>
    <xf numFmtId="0" fontId="7" fillId="4" borderId="34" xfId="2" applyFont="1" applyFill="1" applyBorder="1" applyAlignment="1">
      <alignment horizontal="center" vertical="center"/>
    </xf>
    <xf numFmtId="0" fontId="7" fillId="4" borderId="138" xfId="2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1" fillId="4" borderId="67" xfId="0" applyFont="1" applyFill="1" applyBorder="1" applyAlignment="1">
      <alignment horizontal="center"/>
    </xf>
    <xf numFmtId="0" fontId="27" fillId="0" borderId="68" xfId="0" applyFont="1" applyFill="1" applyBorder="1" applyAlignment="1">
      <alignment horizontal="center" vertical="top" wrapText="1"/>
    </xf>
    <xf numFmtId="0" fontId="27" fillId="0" borderId="61" xfId="0" applyFont="1" applyFill="1" applyBorder="1" applyAlignment="1">
      <alignment horizontal="center" vertical="top" wrapText="1"/>
    </xf>
    <xf numFmtId="0" fontId="28" fillId="0" borderId="19" xfId="0" applyFont="1" applyBorder="1" applyAlignment="1">
      <alignment horizontal="center" wrapText="1"/>
    </xf>
    <xf numFmtId="0" fontId="28" fillId="0" borderId="24" xfId="0" applyFont="1" applyBorder="1" applyAlignment="1">
      <alignment horizontal="center"/>
    </xf>
    <xf numFmtId="0" fontId="29" fillId="0" borderId="72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70" xfId="0" applyFont="1" applyBorder="1" applyAlignment="1">
      <alignment horizontal="center"/>
    </xf>
    <xf numFmtId="0" fontId="27" fillId="0" borderId="26" xfId="0" applyFont="1" applyFill="1" applyBorder="1" applyAlignment="1">
      <alignment horizontal="center" vertical="top" wrapText="1"/>
    </xf>
    <xf numFmtId="0" fontId="27" fillId="0" borderId="16" xfId="0" applyFont="1" applyFill="1" applyBorder="1" applyAlignment="1">
      <alignment horizontal="center" vertical="top" wrapText="1"/>
    </xf>
    <xf numFmtId="0" fontId="26" fillId="4" borderId="28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 wrapText="1"/>
    </xf>
    <xf numFmtId="0" fontId="26" fillId="4" borderId="30" xfId="0" applyFont="1" applyFill="1" applyBorder="1" applyAlignment="1">
      <alignment horizontal="center" vertical="center" wrapText="1"/>
    </xf>
    <xf numFmtId="0" fontId="28" fillId="0" borderId="16" xfId="0" applyFont="1" applyBorder="1" applyAlignment="1">
      <alignment horizontal="center" wrapText="1"/>
    </xf>
    <xf numFmtId="0" fontId="28" fillId="0" borderId="24" xfId="0" applyFont="1" applyBorder="1" applyAlignment="1">
      <alignment horizontal="center" wrapText="1"/>
    </xf>
    <xf numFmtId="0" fontId="28" fillId="0" borderId="46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8" xfId="0" applyFont="1" applyBorder="1" applyAlignment="1">
      <alignment horizontal="center" wrapText="1"/>
    </xf>
    <xf numFmtId="0" fontId="30" fillId="0" borderId="19" xfId="2" applyFont="1" applyBorder="1" applyAlignment="1">
      <alignment horizontal="center" vertical="center" wrapText="1"/>
    </xf>
    <xf numFmtId="0" fontId="30" fillId="0" borderId="20" xfId="2" applyFont="1" applyBorder="1" applyAlignment="1">
      <alignment horizontal="center" vertical="center" wrapText="1"/>
    </xf>
    <xf numFmtId="0" fontId="30" fillId="0" borderId="22" xfId="2" applyFont="1" applyBorder="1" applyAlignment="1">
      <alignment horizontal="center" vertical="center" wrapText="1"/>
    </xf>
    <xf numFmtId="0" fontId="26" fillId="4" borderId="21" xfId="2" applyFont="1" applyFill="1" applyBorder="1" applyAlignment="1">
      <alignment horizontal="center" vertical="center"/>
    </xf>
    <xf numFmtId="0" fontId="26" fillId="4" borderId="16" xfId="2" applyFont="1" applyFill="1" applyBorder="1" applyAlignment="1">
      <alignment horizontal="center" vertical="center"/>
    </xf>
    <xf numFmtId="0" fontId="26" fillId="4" borderId="22" xfId="2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 wrapText="1"/>
    </xf>
    <xf numFmtId="0" fontId="29" fillId="0" borderId="18" xfId="0" applyFont="1" applyBorder="1" applyAlignment="1">
      <alignment horizontal="center" wrapText="1"/>
    </xf>
    <xf numFmtId="0" fontId="29" fillId="0" borderId="21" xfId="0" applyFont="1" applyBorder="1" applyAlignment="1">
      <alignment horizontal="center" wrapText="1"/>
    </xf>
    <xf numFmtId="0" fontId="29" fillId="0" borderId="23" xfId="0" applyFont="1" applyBorder="1" applyAlignment="1">
      <alignment horizontal="center" wrapText="1"/>
    </xf>
    <xf numFmtId="0" fontId="26" fillId="4" borderId="29" xfId="0" applyFont="1" applyFill="1" applyBorder="1" applyAlignment="1">
      <alignment horizontal="center" vertical="center" wrapText="1"/>
    </xf>
    <xf numFmtId="0" fontId="26" fillId="4" borderId="33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wrapText="1"/>
    </xf>
    <xf numFmtId="0" fontId="30" fillId="0" borderId="21" xfId="0" applyFont="1" applyFill="1" applyBorder="1" applyAlignment="1">
      <alignment horizontal="center" wrapText="1"/>
    </xf>
    <xf numFmtId="0" fontId="30" fillId="0" borderId="19" xfId="0" applyFont="1" applyFill="1" applyBorder="1" applyAlignment="1">
      <alignment horizontal="center" wrapText="1"/>
    </xf>
    <xf numFmtId="0" fontId="13" fillId="0" borderId="31" xfId="0" applyFont="1" applyBorder="1" applyAlignment="1">
      <alignment horizontal="left" wrapText="1"/>
    </xf>
    <xf numFmtId="0" fontId="13" fillId="0" borderId="34" xfId="0" applyFont="1" applyBorder="1" applyAlignment="1">
      <alignment horizontal="left" wrapText="1"/>
    </xf>
    <xf numFmtId="0" fontId="13" fillId="0" borderId="38" xfId="0" applyFont="1" applyBorder="1" applyAlignment="1">
      <alignment horizontal="left" wrapText="1"/>
    </xf>
    <xf numFmtId="0" fontId="25" fillId="0" borderId="48" xfId="2" applyFont="1" applyBorder="1" applyAlignment="1">
      <alignment horizontal="center" vertical="center" wrapText="1"/>
    </xf>
    <xf numFmtId="0" fontId="25" fillId="0" borderId="2" xfId="2" applyFont="1" applyBorder="1" applyAlignment="1">
      <alignment horizontal="center" vertical="center" wrapText="1"/>
    </xf>
    <xf numFmtId="0" fontId="25" fillId="0" borderId="7" xfId="2" applyFont="1" applyBorder="1" applyAlignment="1">
      <alignment horizontal="center" vertical="center" wrapText="1"/>
    </xf>
    <xf numFmtId="0" fontId="27" fillId="2" borderId="88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7" fillId="2" borderId="75" xfId="0" applyFont="1" applyFill="1" applyBorder="1" applyAlignment="1">
      <alignment horizontal="center" vertical="center" wrapText="1"/>
    </xf>
    <xf numFmtId="0" fontId="27" fillId="2" borderId="106" xfId="0" applyFont="1" applyFill="1" applyBorder="1" applyAlignment="1">
      <alignment vertical="center" wrapText="1"/>
    </xf>
    <xf numFmtId="0" fontId="27" fillId="2" borderId="81" xfId="0" applyFont="1" applyFill="1" applyBorder="1" applyAlignment="1">
      <alignment vertical="center" wrapText="1"/>
    </xf>
    <xf numFmtId="0" fontId="27" fillId="2" borderId="74" xfId="0" applyFont="1" applyFill="1" applyBorder="1" applyAlignment="1">
      <alignment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140" xfId="0" applyFont="1" applyFill="1" applyBorder="1" applyAlignment="1">
      <alignment horizontal="center" vertical="center" wrapText="1"/>
    </xf>
    <xf numFmtId="0" fontId="26" fillId="4" borderId="142" xfId="2" applyFont="1" applyFill="1" applyBorder="1" applyAlignment="1">
      <alignment horizontal="center" vertical="center"/>
    </xf>
    <xf numFmtId="0" fontId="26" fillId="4" borderId="143" xfId="0" applyFont="1" applyFill="1" applyBorder="1" applyAlignment="1">
      <alignment horizontal="center"/>
    </xf>
    <xf numFmtId="0" fontId="26" fillId="4" borderId="144" xfId="0" applyFont="1" applyFill="1" applyBorder="1" applyAlignment="1">
      <alignment horizontal="center"/>
    </xf>
    <xf numFmtId="0" fontId="29" fillId="2" borderId="145" xfId="0" applyFont="1" applyFill="1" applyBorder="1" applyAlignment="1">
      <alignment horizontal="center" vertical="center"/>
    </xf>
    <xf numFmtId="0" fontId="29" fillId="2" borderId="126" xfId="0" applyFont="1" applyFill="1" applyBorder="1" applyAlignment="1">
      <alignment horizontal="center" vertical="center"/>
    </xf>
    <xf numFmtId="0" fontId="29" fillId="2" borderId="139" xfId="0" applyFont="1" applyFill="1" applyBorder="1" applyAlignment="1">
      <alignment horizontal="center" vertical="center"/>
    </xf>
    <xf numFmtId="0" fontId="28" fillId="2" borderId="146" xfId="0" applyFont="1" applyFill="1" applyBorder="1" applyAlignment="1">
      <alignment horizontal="center" vertical="center" wrapText="1"/>
    </xf>
    <xf numFmtId="0" fontId="26" fillId="4" borderId="198" xfId="0" applyFont="1" applyFill="1" applyBorder="1" applyAlignment="1">
      <alignment horizontal="center" vertical="center" wrapText="1"/>
    </xf>
    <xf numFmtId="0" fontId="29" fillId="0" borderId="150" xfId="0" applyFont="1" applyFill="1" applyBorder="1" applyAlignment="1">
      <alignment horizontal="center" vertical="center" wrapText="1"/>
    </xf>
    <xf numFmtId="0" fontId="29" fillId="0" borderId="97" xfId="0" applyFont="1" applyFill="1" applyBorder="1" applyAlignment="1">
      <alignment horizontal="center" vertical="center" wrapText="1"/>
    </xf>
    <xf numFmtId="0" fontId="28" fillId="2" borderId="199" xfId="0" applyFont="1" applyFill="1" applyBorder="1" applyAlignment="1">
      <alignment horizontal="center" vertical="center" wrapText="1"/>
    </xf>
    <xf numFmtId="0" fontId="28" fillId="2" borderId="201" xfId="0" applyFont="1" applyFill="1" applyBorder="1" applyAlignment="1">
      <alignment horizontal="center" vertical="center" wrapText="1"/>
    </xf>
    <xf numFmtId="0" fontId="28" fillId="2" borderId="203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8" fillId="2" borderId="45" xfId="0" applyFont="1" applyFill="1" applyBorder="1" applyAlignment="1">
      <alignment horizontal="center" vertical="center" wrapText="1"/>
    </xf>
    <xf numFmtId="0" fontId="28" fillId="2" borderId="122" xfId="0" applyFont="1" applyFill="1" applyBorder="1" applyAlignment="1">
      <alignment horizontal="center" vertical="center" wrapText="1"/>
    </xf>
    <xf numFmtId="0" fontId="32" fillId="0" borderId="150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 wrapText="1"/>
    </xf>
    <xf numFmtId="0" fontId="32" fillId="0" borderId="153" xfId="0" applyFont="1" applyFill="1" applyBorder="1" applyAlignment="1">
      <alignment horizontal="center" vertical="center" wrapText="1"/>
    </xf>
    <xf numFmtId="0" fontId="28" fillId="2" borderId="150" xfId="0" applyFont="1" applyFill="1" applyBorder="1" applyAlignment="1">
      <alignment horizontal="center" vertical="center" wrapText="1"/>
    </xf>
    <xf numFmtId="0" fontId="28" fillId="2" borderId="97" xfId="0" applyFont="1" applyFill="1" applyBorder="1" applyAlignment="1">
      <alignment horizontal="center" vertical="center" wrapText="1"/>
    </xf>
    <xf numFmtId="0" fontId="28" fillId="2" borderId="153" xfId="0" applyFont="1" applyFill="1" applyBorder="1" applyAlignment="1">
      <alignment horizontal="center" vertical="center" wrapText="1"/>
    </xf>
    <xf numFmtId="0" fontId="32" fillId="0" borderId="97" xfId="0" applyFont="1" applyFill="1" applyBorder="1" applyAlignment="1">
      <alignment horizontal="center" vertical="center"/>
    </xf>
    <xf numFmtId="0" fontId="30" fillId="0" borderId="150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 wrapText="1"/>
    </xf>
    <xf numFmtId="0" fontId="30" fillId="0" borderId="177" xfId="0" applyFont="1" applyFill="1" applyBorder="1" applyAlignment="1">
      <alignment horizontal="center" vertical="center"/>
    </xf>
    <xf numFmtId="0" fontId="28" fillId="2" borderId="205" xfId="0" applyFont="1" applyFill="1" applyBorder="1" applyAlignment="1">
      <alignment horizontal="center" vertical="center" wrapText="1"/>
    </xf>
    <xf numFmtId="0" fontId="28" fillId="2" borderId="207" xfId="0" applyFont="1" applyFill="1" applyBorder="1" applyAlignment="1">
      <alignment horizontal="center" vertical="center" wrapText="1"/>
    </xf>
    <xf numFmtId="0" fontId="30" fillId="0" borderId="97" xfId="0" applyFont="1" applyFill="1" applyBorder="1" applyAlignment="1">
      <alignment horizontal="center" vertical="center"/>
    </xf>
    <xf numFmtId="0" fontId="32" fillId="0" borderId="174" xfId="0" applyFont="1" applyFill="1" applyBorder="1" applyAlignment="1">
      <alignment horizontal="center" vertical="center"/>
    </xf>
    <xf numFmtId="0" fontId="30" fillId="0" borderId="153" xfId="0" applyFont="1" applyFill="1" applyBorder="1" applyAlignment="1">
      <alignment horizontal="center" vertical="center" wrapText="1"/>
    </xf>
    <xf numFmtId="0" fontId="30" fillId="0" borderId="174" xfId="0" applyFont="1" applyFill="1" applyBorder="1" applyAlignment="1">
      <alignment horizontal="center" vertical="center"/>
    </xf>
    <xf numFmtId="0" fontId="26" fillId="4" borderId="194" xfId="0" applyFont="1" applyFill="1" applyBorder="1" applyAlignment="1">
      <alignment horizontal="center" vertical="center" wrapText="1"/>
    </xf>
    <xf numFmtId="0" fontId="26" fillId="4" borderId="195" xfId="0" applyFont="1" applyFill="1" applyBorder="1" applyAlignment="1">
      <alignment horizontal="center" vertical="center" wrapText="1"/>
    </xf>
    <xf numFmtId="0" fontId="28" fillId="2" borderId="196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188" xfId="0" applyFont="1" applyFill="1" applyBorder="1" applyAlignment="1">
      <alignment horizontal="center" vertical="center" wrapText="1"/>
    </xf>
    <xf numFmtId="0" fontId="29" fillId="0" borderId="153" xfId="0" applyFont="1" applyFill="1" applyBorder="1" applyAlignment="1">
      <alignment horizontal="center" vertical="center" wrapText="1"/>
    </xf>
    <xf numFmtId="0" fontId="28" fillId="2" borderId="174" xfId="0" applyFont="1" applyFill="1" applyBorder="1" applyAlignment="1">
      <alignment horizontal="center" vertical="center" wrapText="1"/>
    </xf>
    <xf numFmtId="0" fontId="28" fillId="2" borderId="177" xfId="0" applyFont="1" applyFill="1" applyBorder="1" applyAlignment="1">
      <alignment horizontal="center" vertical="center" wrapText="1"/>
    </xf>
    <xf numFmtId="0" fontId="32" fillId="0" borderId="180" xfId="0" applyFont="1" applyFill="1" applyBorder="1" applyAlignment="1">
      <alignment horizontal="center" vertical="center" wrapText="1"/>
    </xf>
    <xf numFmtId="0" fontId="26" fillId="4" borderId="190" xfId="0" applyFont="1" applyFill="1" applyBorder="1" applyAlignment="1">
      <alignment horizontal="center"/>
    </xf>
    <xf numFmtId="0" fontId="26" fillId="4" borderId="191" xfId="0" applyFont="1" applyFill="1" applyBorder="1" applyAlignment="1">
      <alignment horizontal="center"/>
    </xf>
    <xf numFmtId="0" fontId="32" fillId="0" borderId="174" xfId="0" applyFont="1" applyFill="1" applyBorder="1" applyAlignment="1">
      <alignment horizontal="center" vertical="center" wrapText="1"/>
    </xf>
    <xf numFmtId="0" fontId="36" fillId="0" borderId="211" xfId="0" applyFont="1" applyBorder="1" applyAlignment="1">
      <alignment horizontal="left" wrapText="1"/>
    </xf>
    <xf numFmtId="0" fontId="36" fillId="0" borderId="212" xfId="0" applyFont="1" applyBorder="1" applyAlignment="1">
      <alignment horizontal="left"/>
    </xf>
    <xf numFmtId="0" fontId="36" fillId="0" borderId="213" xfId="0" applyFont="1" applyBorder="1" applyAlignment="1">
      <alignment horizontal="left"/>
    </xf>
    <xf numFmtId="0" fontId="29" fillId="0" borderId="153" xfId="0" applyFont="1" applyBorder="1" applyAlignment="1">
      <alignment horizontal="center"/>
    </xf>
    <xf numFmtId="0" fontId="29" fillId="0" borderId="153" xfId="0" applyFont="1" applyFill="1" applyBorder="1" applyAlignment="1">
      <alignment horizontal="center"/>
    </xf>
    <xf numFmtId="0" fontId="29" fillId="0" borderId="174" xfId="0" applyFont="1" applyFill="1" applyBorder="1" applyAlignment="1">
      <alignment horizontal="center"/>
    </xf>
    <xf numFmtId="0" fontId="29" fillId="0" borderId="97" xfId="0" applyFont="1" applyFill="1" applyBorder="1" applyAlignment="1">
      <alignment horizontal="center"/>
    </xf>
    <xf numFmtId="0" fontId="29" fillId="0" borderId="97" xfId="0" applyFont="1" applyBorder="1" applyAlignment="1">
      <alignment horizontal="center"/>
    </xf>
    <xf numFmtId="0" fontId="29" fillId="0" borderId="150" xfId="0" applyFont="1" applyBorder="1" applyAlignment="1">
      <alignment horizontal="center"/>
    </xf>
    <xf numFmtId="0" fontId="29" fillId="0" borderId="199" xfId="0" applyFont="1" applyBorder="1" applyAlignment="1">
      <alignment horizontal="center"/>
    </xf>
    <xf numFmtId="0" fontId="29" fillId="0" borderId="201" xfId="0" applyFont="1" applyBorder="1" applyAlignment="1">
      <alignment horizontal="center"/>
    </xf>
    <xf numFmtId="0" fontId="29" fillId="0" borderId="203" xfId="0" applyFont="1" applyBorder="1" applyAlignment="1">
      <alignment horizontal="center"/>
    </xf>
    <xf numFmtId="0" fontId="29" fillId="0" borderId="205" xfId="0" applyFont="1" applyBorder="1" applyAlignment="1">
      <alignment horizontal="center"/>
    </xf>
    <xf numFmtId="0" fontId="28" fillId="0" borderId="150" xfId="0" applyFont="1" applyBorder="1" applyAlignment="1">
      <alignment horizontal="center" wrapText="1"/>
    </xf>
    <xf numFmtId="0" fontId="28" fillId="0" borderId="97" xfId="0" applyFont="1" applyBorder="1" applyAlignment="1">
      <alignment horizontal="center"/>
    </xf>
    <xf numFmtId="0" fontId="28" fillId="0" borderId="153" xfId="0" applyFont="1" applyBorder="1" applyAlignment="1">
      <alignment horizontal="center"/>
    </xf>
    <xf numFmtId="0" fontId="28" fillId="0" borderId="174" xfId="0" applyFont="1" applyBorder="1" applyAlignment="1">
      <alignment horizontal="center" wrapText="1"/>
    </xf>
    <xf numFmtId="0" fontId="30" fillId="0" borderId="188" xfId="0" applyFont="1" applyFill="1" applyBorder="1" applyAlignment="1">
      <alignment horizontal="center" wrapText="1"/>
    </xf>
    <xf numFmtId="0" fontId="30" fillId="0" borderId="140" xfId="0" applyFont="1" applyFill="1" applyBorder="1" applyAlignment="1">
      <alignment horizontal="center" wrapText="1"/>
    </xf>
    <xf numFmtId="0" fontId="30" fillId="0" borderId="140" xfId="0" applyFont="1" applyFill="1" applyBorder="1" applyAlignment="1">
      <alignment horizontal="center"/>
    </xf>
    <xf numFmtId="0" fontId="26" fillId="4" borderId="190" xfId="0" applyFont="1" applyFill="1" applyBorder="1" applyAlignment="1">
      <alignment horizontal="center" vertical="center" wrapText="1"/>
    </xf>
    <xf numFmtId="0" fontId="26" fillId="4" borderId="143" xfId="0" applyFont="1" applyFill="1" applyBorder="1" applyAlignment="1">
      <alignment horizontal="center" vertical="center" wrapText="1"/>
    </xf>
    <xf numFmtId="0" fontId="26" fillId="4" borderId="191" xfId="0" applyFont="1" applyFill="1" applyBorder="1" applyAlignment="1">
      <alignment horizontal="center" vertical="center" wrapText="1"/>
    </xf>
    <xf numFmtId="0" fontId="30" fillId="0" borderId="140" xfId="2" applyFont="1" applyBorder="1" applyAlignment="1">
      <alignment horizontal="center" vertical="center" wrapText="1"/>
    </xf>
    <xf numFmtId="0" fontId="30" fillId="0" borderId="189" xfId="2" applyFont="1" applyBorder="1" applyAlignment="1">
      <alignment horizontal="center" vertical="center" wrapText="1"/>
    </xf>
    <xf numFmtId="0" fontId="29" fillId="0" borderId="149" xfId="0" applyFont="1" applyFill="1" applyBorder="1" applyAlignment="1">
      <alignment horizontal="center" vertical="center" wrapText="1"/>
    </xf>
    <xf numFmtId="0" fontId="29" fillId="0" borderId="165" xfId="0" applyFont="1" applyFill="1" applyBorder="1" applyAlignment="1">
      <alignment horizontal="center" vertical="center" wrapText="1"/>
    </xf>
    <xf numFmtId="0" fontId="29" fillId="0" borderId="151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148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152" xfId="0" applyFont="1" applyFill="1" applyBorder="1" applyAlignment="1">
      <alignment horizontal="center" vertical="center" wrapText="1"/>
    </xf>
    <xf numFmtId="0" fontId="29" fillId="0" borderId="166" xfId="0" applyFont="1" applyFill="1" applyBorder="1" applyAlignment="1">
      <alignment horizontal="center" vertical="center" wrapText="1"/>
    </xf>
    <xf numFmtId="0" fontId="29" fillId="0" borderId="154" xfId="0" applyFont="1" applyFill="1" applyBorder="1" applyAlignment="1">
      <alignment horizontal="center" vertical="center" wrapText="1"/>
    </xf>
    <xf numFmtId="0" fontId="30" fillId="0" borderId="185" xfId="2" applyFont="1" applyBorder="1" applyAlignment="1">
      <alignment horizontal="center" vertical="center" wrapText="1"/>
    </xf>
    <xf numFmtId="0" fontId="30" fillId="0" borderId="186" xfId="2" applyFont="1" applyBorder="1" applyAlignment="1">
      <alignment horizontal="center" vertical="center" wrapText="1"/>
    </xf>
    <xf numFmtId="0" fontId="30" fillId="0" borderId="187" xfId="2" applyFont="1" applyBorder="1" applyAlignment="1">
      <alignment horizontal="center" vertical="center" wrapText="1"/>
    </xf>
    <xf numFmtId="0" fontId="30" fillId="0" borderId="11" xfId="2" applyFont="1" applyBorder="1" applyAlignment="1">
      <alignment horizontal="center" vertical="center" wrapText="1"/>
    </xf>
    <xf numFmtId="0" fontId="30" fillId="0" borderId="156" xfId="2" applyFont="1" applyBorder="1" applyAlignment="1">
      <alignment horizontal="center" vertical="center" wrapText="1"/>
    </xf>
    <xf numFmtId="0" fontId="32" fillId="0" borderId="164" xfId="0" applyFont="1" applyFill="1" applyBorder="1" applyAlignment="1">
      <alignment horizontal="center" vertical="center" wrapText="1"/>
    </xf>
    <xf numFmtId="0" fontId="32" fillId="0" borderId="177" xfId="0" applyFont="1" applyFill="1" applyBorder="1" applyAlignment="1">
      <alignment horizontal="center" vertical="center" wrapText="1"/>
    </xf>
    <xf numFmtId="0" fontId="29" fillId="0" borderId="173" xfId="0" applyFont="1" applyBorder="1" applyAlignment="1" applyProtection="1">
      <alignment horizontal="center" wrapText="1"/>
    </xf>
    <xf numFmtId="0" fontId="29" fillId="0" borderId="169" xfId="0" applyFont="1" applyBorder="1" applyAlignment="1" applyProtection="1">
      <alignment horizontal="center" wrapText="1"/>
    </xf>
    <xf numFmtId="0" fontId="29" fillId="0" borderId="176" xfId="0" applyFont="1" applyBorder="1" applyAlignment="1" applyProtection="1">
      <alignment horizontal="center" wrapText="1"/>
    </xf>
    <xf numFmtId="0" fontId="29" fillId="0" borderId="167" xfId="0" applyFont="1" applyBorder="1" applyAlignment="1" applyProtection="1">
      <alignment horizontal="center" wrapText="1"/>
    </xf>
    <xf numFmtId="0" fontId="29" fillId="0" borderId="171" xfId="0" applyFont="1" applyBorder="1" applyAlignment="1" applyProtection="1">
      <alignment horizontal="center" wrapText="1"/>
    </xf>
    <xf numFmtId="0" fontId="28" fillId="0" borderId="97" xfId="0" applyFont="1" applyBorder="1" applyAlignment="1">
      <alignment horizontal="center" wrapText="1"/>
    </xf>
    <xf numFmtId="0" fontId="28" fillId="0" borderId="153" xfId="0" applyFont="1" applyBorder="1" applyAlignment="1">
      <alignment horizontal="center" wrapText="1"/>
    </xf>
    <xf numFmtId="0" fontId="28" fillId="0" borderId="177" xfId="0" applyFont="1" applyBorder="1" applyAlignment="1">
      <alignment horizontal="center" wrapText="1"/>
    </xf>
    <xf numFmtId="0" fontId="26" fillId="4" borderId="179" xfId="0" applyFont="1" applyFill="1" applyBorder="1" applyAlignment="1">
      <alignment horizontal="center"/>
    </xf>
    <xf numFmtId="0" fontId="26" fillId="4" borderId="180" xfId="0" applyFont="1" applyFill="1" applyBorder="1" applyAlignment="1">
      <alignment horizontal="center"/>
    </xf>
    <xf numFmtId="0" fontId="26" fillId="4" borderId="181" xfId="0" applyFont="1" applyFill="1" applyBorder="1" applyAlignment="1">
      <alignment horizontal="center"/>
    </xf>
    <xf numFmtId="0" fontId="29" fillId="0" borderId="167" xfId="0" applyFont="1" applyBorder="1" applyAlignment="1" applyProtection="1">
      <alignment horizontal="center"/>
    </xf>
    <xf numFmtId="0" fontId="29" fillId="0" borderId="169" xfId="0" applyFont="1" applyBorder="1" applyAlignment="1" applyProtection="1">
      <alignment horizontal="center"/>
    </xf>
    <xf numFmtId="0" fontId="29" fillId="0" borderId="171" xfId="0" applyFont="1" applyBorder="1" applyAlignment="1" applyProtection="1">
      <alignment horizontal="center"/>
    </xf>
    <xf numFmtId="0" fontId="30" fillId="0" borderId="167" xfId="0" applyFont="1" applyFill="1" applyBorder="1" applyAlignment="1">
      <alignment horizontal="center" wrapText="1"/>
    </xf>
    <xf numFmtId="0" fontId="30" fillId="0" borderId="169" xfId="0" applyFont="1" applyFill="1" applyBorder="1" applyAlignment="1">
      <alignment horizontal="center" wrapText="1"/>
    </xf>
    <xf numFmtId="0" fontId="30" fillId="0" borderId="171" xfId="0" applyFont="1" applyFill="1" applyBorder="1" applyAlignment="1">
      <alignment horizontal="center" wrapText="1"/>
    </xf>
    <xf numFmtId="0" fontId="30" fillId="0" borderId="150" xfId="0" applyFont="1" applyFill="1" applyBorder="1" applyAlignment="1">
      <alignment horizontal="center" wrapText="1"/>
    </xf>
    <xf numFmtId="0" fontId="30" fillId="0" borderId="97" xfId="0" applyFont="1" applyFill="1" applyBorder="1" applyAlignment="1">
      <alignment horizontal="center" wrapText="1"/>
    </xf>
    <xf numFmtId="0" fontId="30" fillId="0" borderId="153" xfId="0" applyFont="1" applyFill="1" applyBorder="1" applyAlignment="1">
      <alignment horizontal="center" wrapText="1"/>
    </xf>
    <xf numFmtId="0" fontId="30" fillId="0" borderId="97" xfId="0" applyFont="1" applyFill="1" applyBorder="1" applyAlignment="1">
      <alignment horizontal="center"/>
    </xf>
    <xf numFmtId="0" fontId="30" fillId="0" borderId="153" xfId="0" applyFont="1" applyFill="1" applyBorder="1" applyAlignment="1">
      <alignment horizontal="center"/>
    </xf>
    <xf numFmtId="0" fontId="30" fillId="0" borderId="150" xfId="2" applyFont="1" applyBorder="1" applyAlignment="1">
      <alignment horizontal="center" vertical="center" wrapText="1"/>
    </xf>
    <xf numFmtId="0" fontId="30" fillId="0" borderId="97" xfId="2" applyFont="1" applyBorder="1" applyAlignment="1">
      <alignment horizontal="center" vertical="center" wrapText="1"/>
    </xf>
    <xf numFmtId="0" fontId="30" fillId="0" borderId="153" xfId="2" applyFont="1" applyBorder="1" applyAlignment="1">
      <alignment horizontal="center" vertical="center" wrapText="1"/>
    </xf>
    <xf numFmtId="0" fontId="30" fillId="0" borderId="168" xfId="2" applyFont="1" applyBorder="1" applyAlignment="1">
      <alignment horizontal="center" vertical="center" wrapText="1"/>
    </xf>
    <xf numFmtId="0" fontId="30" fillId="0" borderId="170" xfId="2" applyFont="1" applyBorder="1" applyAlignment="1">
      <alignment horizontal="center" vertical="center" wrapText="1"/>
    </xf>
    <xf numFmtId="0" fontId="30" fillId="0" borderId="172" xfId="2" applyFont="1" applyBorder="1" applyAlignment="1">
      <alignment horizontal="center" vertical="center" wrapText="1"/>
    </xf>
    <xf numFmtId="0" fontId="29" fillId="0" borderId="97" xfId="0" applyFont="1" applyBorder="1" applyAlignment="1">
      <alignment horizontal="center" wrapText="1"/>
    </xf>
    <xf numFmtId="0" fontId="26" fillId="4" borderId="173" xfId="0" applyFont="1" applyFill="1" applyBorder="1" applyAlignment="1">
      <alignment horizontal="center"/>
    </xf>
    <xf numFmtId="0" fontId="26" fillId="4" borderId="174" xfId="0" applyFont="1" applyFill="1" applyBorder="1" applyAlignment="1">
      <alignment horizontal="center"/>
    </xf>
    <xf numFmtId="0" fontId="26" fillId="4" borderId="175" xfId="0" applyFont="1" applyFill="1" applyBorder="1" applyAlignment="1">
      <alignment horizontal="center"/>
    </xf>
    <xf numFmtId="0" fontId="29" fillId="0" borderId="153" xfId="0" applyFont="1" applyBorder="1" applyAlignment="1">
      <alignment horizontal="center" wrapText="1"/>
    </xf>
    <xf numFmtId="0" fontId="29" fillId="0" borderId="169" xfId="0" applyFont="1" applyBorder="1" applyAlignment="1">
      <alignment horizont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colors>
    <mruColors>
      <color rgb="FFDA4F18"/>
      <color rgb="FF000066"/>
      <color rgb="FF003366"/>
      <color rgb="FF336699"/>
      <color rgb="FF333399"/>
      <color rgb="FF003399"/>
      <color rgb="FF3333CC"/>
      <color rgb="FF0033CC"/>
      <color rgb="FF000099"/>
      <color rgb="FF2732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63.jpeg"/><Relationship Id="rId7" Type="http://schemas.openxmlformats.org/officeDocument/2006/relationships/image" Target="../media/image4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3.png"/><Relationship Id="rId11" Type="http://schemas.openxmlformats.org/officeDocument/2006/relationships/image" Target="../media/image60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64.jpeg"/><Relationship Id="rId9" Type="http://schemas.openxmlformats.org/officeDocument/2006/relationships/image" Target="../media/image59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65.png"/><Relationship Id="rId7" Type="http://schemas.openxmlformats.org/officeDocument/2006/relationships/image" Target="../media/image34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7.jpg"/><Relationship Id="rId1" Type="http://schemas.openxmlformats.org/officeDocument/2006/relationships/image" Target="../media/image36.jpg"/><Relationship Id="rId6" Type="http://schemas.openxmlformats.org/officeDocument/2006/relationships/image" Target="../media/image33.png"/><Relationship Id="rId11" Type="http://schemas.openxmlformats.org/officeDocument/2006/relationships/image" Target="../media/image67.jpeg"/><Relationship Id="rId5" Type="http://schemas.openxmlformats.org/officeDocument/2006/relationships/image" Target="../media/image32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1.png"/><Relationship Id="rId9" Type="http://schemas.openxmlformats.org/officeDocument/2006/relationships/image" Target="../media/image66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19/Tehnicheskii-katalog-sistemy-naruznoy-kanalizazii-2020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19/Tehnicheskii-katalog-sistemy-naruznoy-kanalizazii-2020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19/Tehnicheskii-katalog-sistemy-naruznoy-kanalizazii-2020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7.jpg"/><Relationship Id="rId3" Type="http://schemas.openxmlformats.org/officeDocument/2006/relationships/image" Target="../media/image33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6.jpg"/><Relationship Id="rId2" Type="http://schemas.openxmlformats.org/officeDocument/2006/relationships/image" Target="../media/image32.jpg"/><Relationship Id="rId1" Type="http://schemas.openxmlformats.org/officeDocument/2006/relationships/image" Target="../media/image31.png"/><Relationship Id="rId6" Type="http://schemas.openxmlformats.org/officeDocument/2006/relationships/image" Target="../media/image3.png"/><Relationship Id="rId11" Type="http://schemas.openxmlformats.org/officeDocument/2006/relationships/image" Target="../media/image35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4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8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4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56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46.png"/><Relationship Id="rId21" Type="http://schemas.openxmlformats.org/officeDocument/2006/relationships/image" Target="../media/image3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59.jpeg"/><Relationship Id="rId2" Type="http://schemas.openxmlformats.org/officeDocument/2006/relationships/image" Target="../media/image45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10" Type="http://schemas.openxmlformats.org/officeDocument/2006/relationships/image" Target="../media/image53.png"/><Relationship Id="rId19" Type="http://schemas.openxmlformats.org/officeDocument/2006/relationships/image" Target="../media/image60.jpe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Relationship Id="rId22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54</xdr:row>
      <xdr:rowOff>123262</xdr:rowOff>
    </xdr:from>
    <xdr:to>
      <xdr:col>0</xdr:col>
      <xdr:colOff>2196354</xdr:colOff>
      <xdr:row>65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121023</xdr:rowOff>
    </xdr:from>
    <xdr:to>
      <xdr:col>0</xdr:col>
      <xdr:colOff>2229970</xdr:colOff>
      <xdr:row>77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89646</xdr:rowOff>
    </xdr:from>
    <xdr:to>
      <xdr:col>0</xdr:col>
      <xdr:colOff>2241177</xdr:colOff>
      <xdr:row>89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89646</xdr:rowOff>
    </xdr:from>
    <xdr:to>
      <xdr:col>0</xdr:col>
      <xdr:colOff>2173941</xdr:colOff>
      <xdr:row>101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102</xdr:row>
      <xdr:rowOff>79563</xdr:rowOff>
    </xdr:from>
    <xdr:to>
      <xdr:col>0</xdr:col>
      <xdr:colOff>2218760</xdr:colOff>
      <xdr:row>113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114</xdr:row>
      <xdr:rowOff>93010</xdr:rowOff>
    </xdr:from>
    <xdr:to>
      <xdr:col>0</xdr:col>
      <xdr:colOff>2114550</xdr:colOff>
      <xdr:row>125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126</xdr:row>
      <xdr:rowOff>34179</xdr:rowOff>
    </xdr:from>
    <xdr:to>
      <xdr:col>0</xdr:col>
      <xdr:colOff>2143125</xdr:colOff>
      <xdr:row>136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137641</xdr:rowOff>
    </xdr:from>
    <xdr:to>
      <xdr:col>0</xdr:col>
      <xdr:colOff>1993717</xdr:colOff>
      <xdr:row>150</xdr:row>
      <xdr:rowOff>152400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93666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182</xdr:row>
      <xdr:rowOff>163737</xdr:rowOff>
    </xdr:from>
    <xdr:to>
      <xdr:col>1</xdr:col>
      <xdr:colOff>182524</xdr:colOff>
      <xdr:row>192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164</xdr:row>
      <xdr:rowOff>29697</xdr:rowOff>
    </xdr:from>
    <xdr:to>
      <xdr:col>0</xdr:col>
      <xdr:colOff>1924050</xdr:colOff>
      <xdr:row>172</xdr:row>
      <xdr:rowOff>71545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5578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205</xdr:row>
      <xdr:rowOff>100853</xdr:rowOff>
    </xdr:from>
    <xdr:to>
      <xdr:col>0</xdr:col>
      <xdr:colOff>1724326</xdr:colOff>
      <xdr:row>210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157</xdr:row>
      <xdr:rowOff>90489</xdr:rowOff>
    </xdr:from>
    <xdr:to>
      <xdr:col>0</xdr:col>
      <xdr:colOff>2016917</xdr:colOff>
      <xdr:row>163</xdr:row>
      <xdr:rowOff>125149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4499552"/>
          <a:ext cx="1790698" cy="1808691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103</xdr:row>
      <xdr:rowOff>137641</xdr:rowOff>
    </xdr:from>
    <xdr:to>
      <xdr:col>0</xdr:col>
      <xdr:colOff>1993717</xdr:colOff>
      <xdr:row>111</xdr:row>
      <xdr:rowOff>152400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18889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125</xdr:row>
      <xdr:rowOff>29697</xdr:rowOff>
    </xdr:from>
    <xdr:to>
      <xdr:col>0</xdr:col>
      <xdr:colOff>1924050</xdr:colOff>
      <xdr:row>133</xdr:row>
      <xdr:rowOff>71545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344530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118</xdr:row>
      <xdr:rowOff>90489</xdr:rowOff>
    </xdr:from>
    <xdr:to>
      <xdr:col>0</xdr:col>
      <xdr:colOff>2016917</xdr:colOff>
      <xdr:row>124</xdr:row>
      <xdr:rowOff>125149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570739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19050</xdr:colOff>
      <xdr:row>147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0</xdr:colOff>
      <xdr:row>177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76200</xdr:rowOff>
    </xdr:from>
    <xdr:to>
      <xdr:col>1</xdr:col>
      <xdr:colOff>0</xdr:colOff>
      <xdr:row>191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207</xdr:row>
      <xdr:rowOff>57151</xdr:rowOff>
    </xdr:from>
    <xdr:to>
      <xdr:col>0</xdr:col>
      <xdr:colOff>2276475</xdr:colOff>
      <xdr:row>218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222</xdr:row>
      <xdr:rowOff>114301</xdr:rowOff>
    </xdr:from>
    <xdr:to>
      <xdr:col>0</xdr:col>
      <xdr:colOff>2228850</xdr:colOff>
      <xdr:row>234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151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193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560295</xdr:rowOff>
    </xdr:from>
    <xdr:to>
      <xdr:col>0</xdr:col>
      <xdr:colOff>2047547</xdr:colOff>
      <xdr:row>23</xdr:row>
      <xdr:rowOff>199464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24</xdr:row>
      <xdr:rowOff>133350</xdr:rowOff>
    </xdr:from>
    <xdr:to>
      <xdr:col>0</xdr:col>
      <xdr:colOff>1990725</xdr:colOff>
      <xdr:row>29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8162925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419100</xdr:rowOff>
    </xdr:from>
    <xdr:to>
      <xdr:col>0</xdr:col>
      <xdr:colOff>2054264</xdr:colOff>
      <xdr:row>18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343400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95</xdr:row>
      <xdr:rowOff>40340</xdr:rowOff>
    </xdr:from>
    <xdr:to>
      <xdr:col>0</xdr:col>
      <xdr:colOff>1753137</xdr:colOff>
      <xdr:row>99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100</xdr:row>
      <xdr:rowOff>43777</xdr:rowOff>
    </xdr:from>
    <xdr:to>
      <xdr:col>0</xdr:col>
      <xdr:colOff>1808947</xdr:colOff>
      <xdr:row>104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55</xdr:row>
      <xdr:rowOff>167523</xdr:rowOff>
    </xdr:from>
    <xdr:to>
      <xdr:col>0</xdr:col>
      <xdr:colOff>2105025</xdr:colOff>
      <xdr:row>63</xdr:row>
      <xdr:rowOff>67236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917641"/>
          <a:ext cx="1623347" cy="151336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88</xdr:row>
      <xdr:rowOff>70909</xdr:rowOff>
    </xdr:from>
    <xdr:to>
      <xdr:col>0</xdr:col>
      <xdr:colOff>2157942</xdr:colOff>
      <xdr:row>94</xdr:row>
      <xdr:rowOff>117911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769359"/>
          <a:ext cx="1881716" cy="1877483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19/Tehnicheskii-katalog-sistemy-naruznoy-kanalizazii-2020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zavod@fdplast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19/Tehnicheskii-katalog-sistemy-naruznoy-kanalizazii-2020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79"/>
  <sheetViews>
    <sheetView tabSelected="1" zoomScaleNormal="100" workbookViewId="0">
      <selection activeCell="H2" sqref="H2"/>
    </sheetView>
  </sheetViews>
  <sheetFormatPr defaultRowHeight="15" x14ac:dyDescent="0.25"/>
  <cols>
    <col min="1" max="1" width="9.7109375" style="123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6" customFormat="1" ht="19.5" customHeight="1" x14ac:dyDescent="0.25">
      <c r="A1" s="457" t="s">
        <v>193</v>
      </c>
      <c r="B1" s="458"/>
      <c r="C1" s="458"/>
      <c r="D1" s="458"/>
      <c r="E1" s="458"/>
      <c r="F1" s="458"/>
      <c r="G1" s="83">
        <v>44102</v>
      </c>
    </row>
    <row r="2" spans="1:15" s="26" customFormat="1" ht="26.25" customHeight="1" x14ac:dyDescent="0.2">
      <c r="A2" s="121"/>
      <c r="B2" s="459"/>
      <c r="C2" s="459"/>
      <c r="D2" s="459"/>
      <c r="E2" s="459"/>
      <c r="F2" s="459"/>
      <c r="G2" s="460"/>
      <c r="H2" s="28" t="s">
        <v>81</v>
      </c>
      <c r="I2" s="23"/>
    </row>
    <row r="3" spans="1:15" s="26" customFormat="1" ht="45" customHeight="1" x14ac:dyDescent="0.3">
      <c r="A3" s="121"/>
      <c r="B3" s="29"/>
      <c r="C3" s="29"/>
      <c r="D3" s="461" t="s">
        <v>82</v>
      </c>
      <c r="E3" s="461"/>
      <c r="F3" s="30"/>
      <c r="G3" s="31"/>
    </row>
    <row r="4" spans="1:15" s="26" customFormat="1" ht="25.5" customHeight="1" x14ac:dyDescent="0.25">
      <c r="A4" s="121"/>
      <c r="B4" s="29"/>
      <c r="C4" s="32"/>
      <c r="D4" s="33"/>
      <c r="E4" s="30"/>
      <c r="F4" s="30"/>
      <c r="G4" s="31"/>
    </row>
    <row r="5" spans="1:15" s="26" customFormat="1" ht="26.25" customHeight="1" x14ac:dyDescent="0.25">
      <c r="A5" s="121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15" s="26" customFormat="1" ht="21" customHeight="1" x14ac:dyDescent="0.25">
      <c r="A6" s="121"/>
      <c r="B6" s="462"/>
      <c r="C6" s="462"/>
      <c r="D6" s="223" t="s">
        <v>85</v>
      </c>
      <c r="E6" s="30"/>
      <c r="F6" s="30"/>
      <c r="G6" s="31"/>
    </row>
    <row r="7" spans="1:15" s="26" customFormat="1" ht="19.5" customHeight="1" x14ac:dyDescent="0.25">
      <c r="A7" s="121"/>
      <c r="B7" s="463"/>
      <c r="C7" s="463"/>
      <c r="D7" s="463"/>
      <c r="E7" s="464"/>
      <c r="F7" s="464"/>
      <c r="G7" s="465"/>
    </row>
    <row r="8" spans="1:15" s="387" customFormat="1" ht="47.25" customHeight="1" x14ac:dyDescent="0.3">
      <c r="A8" s="122" t="s">
        <v>28</v>
      </c>
      <c r="B8" s="468" t="s">
        <v>284</v>
      </c>
      <c r="C8" s="468"/>
      <c r="D8" s="468"/>
      <c r="E8" s="468"/>
      <c r="F8" s="468"/>
      <c r="G8" s="468"/>
      <c r="H8" s="386"/>
      <c r="I8" s="386"/>
      <c r="J8" s="386"/>
      <c r="K8" s="386"/>
      <c r="L8" s="386"/>
    </row>
    <row r="9" spans="1:15" s="387" customFormat="1" ht="34.5" customHeight="1" x14ac:dyDescent="0.3">
      <c r="A9" s="122" t="s">
        <v>29</v>
      </c>
      <c r="B9" s="468" t="s">
        <v>285</v>
      </c>
      <c r="C9" s="468"/>
      <c r="D9" s="468"/>
      <c r="E9" s="468"/>
      <c r="F9" s="468"/>
      <c r="G9" s="468"/>
      <c r="H9" s="386"/>
      <c r="I9" s="386"/>
      <c r="J9" s="386"/>
      <c r="K9" s="386"/>
      <c r="L9" s="386"/>
      <c r="M9" s="386"/>
      <c r="N9" s="386"/>
      <c r="O9" s="386"/>
    </row>
    <row r="10" spans="1:15" s="387" customFormat="1" ht="34.5" customHeight="1" x14ac:dyDescent="0.3">
      <c r="A10" s="122" t="s">
        <v>30</v>
      </c>
      <c r="B10" s="468" t="s">
        <v>286</v>
      </c>
      <c r="C10" s="468"/>
      <c r="D10" s="468"/>
      <c r="E10" s="468"/>
      <c r="F10" s="468"/>
      <c r="G10" s="468"/>
      <c r="H10" s="386"/>
      <c r="I10" s="386"/>
      <c r="J10" s="386"/>
      <c r="K10" s="386"/>
      <c r="L10" s="386"/>
      <c r="M10" s="386"/>
    </row>
    <row r="11" spans="1:15" s="387" customFormat="1" ht="34.5" customHeight="1" x14ac:dyDescent="0.3">
      <c r="A11" s="122" t="s">
        <v>31</v>
      </c>
      <c r="B11" s="466" t="s">
        <v>287</v>
      </c>
      <c r="C11" s="466"/>
      <c r="D11" s="466"/>
      <c r="E11" s="466"/>
      <c r="F11" s="466"/>
      <c r="G11" s="466"/>
      <c r="H11" s="388"/>
      <c r="I11" s="388"/>
    </row>
    <row r="12" spans="1:15" s="387" customFormat="1" ht="34.5" customHeight="1" x14ac:dyDescent="0.3">
      <c r="A12" s="122" t="s">
        <v>32</v>
      </c>
      <c r="B12" s="466" t="s">
        <v>288</v>
      </c>
      <c r="C12" s="466"/>
      <c r="D12" s="466"/>
      <c r="E12" s="466"/>
      <c r="F12" s="466"/>
      <c r="G12" s="466"/>
    </row>
    <row r="13" spans="1:15" s="387" customFormat="1" ht="34.5" customHeight="1" x14ac:dyDescent="0.3">
      <c r="A13" s="122" t="s">
        <v>33</v>
      </c>
      <c r="B13" s="405" t="s">
        <v>289</v>
      </c>
      <c r="C13" s="405"/>
      <c r="D13" s="405"/>
      <c r="E13" s="405"/>
      <c r="F13" s="405"/>
      <c r="G13" s="405"/>
    </row>
    <row r="14" spans="1:15" s="387" customFormat="1" ht="34.5" customHeight="1" x14ac:dyDescent="0.3">
      <c r="A14" s="122" t="s">
        <v>39</v>
      </c>
      <c r="B14" s="466" t="s">
        <v>36</v>
      </c>
      <c r="C14" s="466"/>
      <c r="D14" s="466"/>
      <c r="E14" s="466"/>
      <c r="F14" s="466"/>
      <c r="G14" s="466"/>
      <c r="H14" s="388"/>
    </row>
    <row r="15" spans="1:15" s="387" customFormat="1" ht="34.5" customHeight="1" x14ac:dyDescent="0.3">
      <c r="A15" s="122" t="s">
        <v>40</v>
      </c>
      <c r="B15" s="466" t="s">
        <v>38</v>
      </c>
      <c r="C15" s="466"/>
      <c r="D15" s="466"/>
      <c r="E15" s="466"/>
      <c r="F15" s="466"/>
      <c r="G15" s="466"/>
    </row>
    <row r="16" spans="1:15" s="387" customFormat="1" ht="34.5" customHeight="1" x14ac:dyDescent="0.3">
      <c r="A16" s="122" t="s">
        <v>208</v>
      </c>
      <c r="B16" s="466" t="s">
        <v>35</v>
      </c>
      <c r="C16" s="466"/>
      <c r="D16" s="466"/>
      <c r="E16" s="466"/>
      <c r="F16" s="466"/>
      <c r="G16" s="466"/>
    </row>
    <row r="17" spans="1:7" s="387" customFormat="1" ht="34.5" customHeight="1" x14ac:dyDescent="0.3">
      <c r="A17" s="122" t="s">
        <v>283</v>
      </c>
      <c r="B17" s="467" t="s">
        <v>80</v>
      </c>
      <c r="C17" s="467"/>
      <c r="D17" s="467"/>
      <c r="E17" s="467"/>
      <c r="F17" s="467"/>
      <c r="G17" s="467"/>
    </row>
    <row r="18" spans="1:7" x14ac:dyDescent="0.25">
      <c r="A18" s="366"/>
      <c r="B18" s="367"/>
      <c r="C18" s="367"/>
      <c r="D18" s="367"/>
      <c r="E18" s="367"/>
      <c r="F18" s="367"/>
      <c r="G18" s="367"/>
    </row>
    <row r="19" spans="1:7" x14ac:dyDescent="0.25">
      <c r="A19" s="366"/>
      <c r="B19" s="367"/>
      <c r="C19" s="367"/>
      <c r="D19" s="367"/>
      <c r="E19" s="367"/>
      <c r="F19" s="367"/>
      <c r="G19" s="367"/>
    </row>
    <row r="20" spans="1:7" x14ac:dyDescent="0.25">
      <c r="A20" s="366"/>
      <c r="B20" s="367"/>
      <c r="C20" s="367"/>
      <c r="D20" s="367"/>
      <c r="E20" s="367"/>
      <c r="F20" s="367"/>
      <c r="G20" s="367"/>
    </row>
    <row r="21" spans="1:7" x14ac:dyDescent="0.25">
      <c r="A21" s="366"/>
      <c r="B21" s="367"/>
      <c r="C21" s="367"/>
      <c r="D21" s="367"/>
      <c r="E21" s="367"/>
      <c r="F21" s="367"/>
      <c r="G21" s="367"/>
    </row>
    <row r="22" spans="1:7" x14ac:dyDescent="0.25">
      <c r="A22" s="366"/>
      <c r="B22" s="367"/>
      <c r="C22" s="367"/>
      <c r="D22" s="367"/>
      <c r="E22" s="367"/>
      <c r="F22" s="367"/>
      <c r="G22" s="367"/>
    </row>
    <row r="23" spans="1:7" x14ac:dyDescent="0.25">
      <c r="A23" s="366"/>
      <c r="B23" s="367"/>
      <c r="C23" s="367"/>
      <c r="D23" s="367"/>
      <c r="E23" s="367"/>
      <c r="F23" s="367"/>
      <c r="G23" s="367"/>
    </row>
    <row r="24" spans="1:7" x14ac:dyDescent="0.25">
      <c r="A24" s="366"/>
      <c r="B24" s="367"/>
      <c r="C24" s="367"/>
      <c r="D24" s="367"/>
      <c r="E24" s="367"/>
      <c r="F24" s="367"/>
      <c r="G24" s="367"/>
    </row>
    <row r="25" spans="1:7" x14ac:dyDescent="0.25">
      <c r="A25" s="366"/>
      <c r="B25" s="367"/>
      <c r="C25" s="367"/>
      <c r="D25" s="367"/>
      <c r="E25" s="367"/>
      <c r="F25" s="367"/>
      <c r="G25" s="367"/>
    </row>
    <row r="26" spans="1:7" x14ac:dyDescent="0.25">
      <c r="A26" s="366"/>
      <c r="B26" s="367"/>
      <c r="C26" s="367"/>
      <c r="D26" s="367"/>
      <c r="E26" s="367"/>
      <c r="F26" s="367"/>
      <c r="G26" s="367"/>
    </row>
    <row r="27" spans="1:7" x14ac:dyDescent="0.25">
      <c r="A27" s="366"/>
      <c r="B27" s="367"/>
      <c r="C27" s="367"/>
      <c r="D27" s="367"/>
      <c r="E27" s="367"/>
      <c r="F27" s="367"/>
      <c r="G27" s="367"/>
    </row>
    <row r="28" spans="1:7" x14ac:dyDescent="0.25">
      <c r="A28" s="366"/>
      <c r="B28" s="367"/>
      <c r="C28" s="367"/>
      <c r="D28" s="367"/>
      <c r="E28" s="367"/>
      <c r="F28" s="367"/>
      <c r="G28" s="367"/>
    </row>
    <row r="29" spans="1:7" x14ac:dyDescent="0.25">
      <c r="A29" s="366"/>
      <c r="B29" s="367"/>
      <c r="C29" s="367"/>
      <c r="D29" s="367"/>
      <c r="E29" s="367"/>
      <c r="F29" s="367"/>
      <c r="G29" s="367"/>
    </row>
    <row r="30" spans="1:7" x14ac:dyDescent="0.25">
      <c r="A30" s="366"/>
      <c r="B30" s="367"/>
      <c r="C30" s="367"/>
      <c r="D30" s="367"/>
      <c r="E30" s="367"/>
      <c r="F30" s="367"/>
      <c r="G30" s="367"/>
    </row>
    <row r="31" spans="1:7" x14ac:dyDescent="0.25">
      <c r="A31" s="366"/>
      <c r="B31" s="367"/>
      <c r="C31" s="367"/>
      <c r="D31" s="367"/>
      <c r="E31" s="367"/>
      <c r="F31" s="367"/>
      <c r="G31" s="367"/>
    </row>
    <row r="32" spans="1:7" x14ac:dyDescent="0.25">
      <c r="A32" s="366"/>
      <c r="B32" s="367"/>
      <c r="C32" s="367"/>
      <c r="D32" s="367"/>
      <c r="E32" s="367"/>
      <c r="F32" s="367"/>
      <c r="G32" s="367"/>
    </row>
    <row r="33" spans="1:7" x14ac:dyDescent="0.25">
      <c r="A33" s="366"/>
      <c r="B33" s="367"/>
      <c r="C33" s="367"/>
      <c r="D33" s="367"/>
      <c r="E33" s="367"/>
      <c r="F33" s="367"/>
      <c r="G33" s="367"/>
    </row>
    <row r="34" spans="1:7" x14ac:dyDescent="0.25">
      <c r="A34" s="366"/>
      <c r="B34" s="367"/>
      <c r="C34" s="367"/>
      <c r="D34" s="367"/>
      <c r="E34" s="367"/>
      <c r="F34" s="367"/>
      <c r="G34" s="367"/>
    </row>
    <row r="35" spans="1:7" x14ac:dyDescent="0.25">
      <c r="A35" s="366"/>
      <c r="B35" s="367"/>
      <c r="C35" s="367"/>
      <c r="D35" s="367"/>
      <c r="E35" s="367"/>
      <c r="F35" s="367"/>
      <c r="G35" s="367"/>
    </row>
    <row r="36" spans="1:7" x14ac:dyDescent="0.25">
      <c r="A36" s="366"/>
      <c r="B36" s="367"/>
      <c r="C36" s="367"/>
      <c r="D36" s="367"/>
      <c r="E36" s="367"/>
      <c r="F36" s="367"/>
      <c r="G36" s="367"/>
    </row>
    <row r="37" spans="1:7" x14ac:dyDescent="0.25">
      <c r="A37" s="366"/>
      <c r="B37" s="367"/>
      <c r="C37" s="367"/>
      <c r="D37" s="367"/>
      <c r="E37" s="367"/>
      <c r="F37" s="367"/>
      <c r="G37" s="367"/>
    </row>
    <row r="38" spans="1:7" x14ac:dyDescent="0.25">
      <c r="A38" s="366"/>
      <c r="B38" s="367"/>
      <c r="C38" s="367"/>
      <c r="D38" s="367"/>
      <c r="E38" s="367"/>
      <c r="F38" s="367"/>
      <c r="G38" s="367"/>
    </row>
    <row r="39" spans="1:7" x14ac:dyDescent="0.25">
      <c r="A39" s="366"/>
      <c r="B39" s="367"/>
      <c r="C39" s="367"/>
      <c r="D39" s="367"/>
      <c r="E39" s="367"/>
      <c r="F39" s="367"/>
      <c r="G39" s="367"/>
    </row>
    <row r="40" spans="1:7" x14ac:dyDescent="0.25">
      <c r="A40" s="366"/>
      <c r="B40" s="367"/>
      <c r="C40" s="367"/>
      <c r="D40" s="367"/>
      <c r="E40" s="367"/>
      <c r="F40" s="367"/>
      <c r="G40" s="367"/>
    </row>
    <row r="41" spans="1:7" x14ac:dyDescent="0.25">
      <c r="A41" s="366"/>
      <c r="B41" s="367"/>
      <c r="C41" s="367"/>
      <c r="D41" s="367"/>
      <c r="E41" s="367"/>
      <c r="F41" s="367"/>
      <c r="G41" s="367"/>
    </row>
    <row r="42" spans="1:7" x14ac:dyDescent="0.25">
      <c r="A42" s="366"/>
      <c r="B42" s="367"/>
      <c r="C42" s="367"/>
      <c r="D42" s="367"/>
      <c r="E42" s="367"/>
      <c r="F42" s="367"/>
      <c r="G42" s="367"/>
    </row>
    <row r="43" spans="1:7" x14ac:dyDescent="0.25">
      <c r="A43" s="366"/>
      <c r="B43" s="367"/>
      <c r="C43" s="367"/>
      <c r="D43" s="367"/>
      <c r="E43" s="367"/>
      <c r="F43" s="367"/>
      <c r="G43" s="367"/>
    </row>
    <row r="44" spans="1:7" x14ac:dyDescent="0.25">
      <c r="A44" s="366"/>
      <c r="B44" s="367"/>
      <c r="C44" s="367"/>
      <c r="D44" s="367"/>
      <c r="E44" s="367"/>
      <c r="F44" s="367"/>
      <c r="G44" s="367"/>
    </row>
    <row r="45" spans="1:7" x14ac:dyDescent="0.25">
      <c r="A45" s="366"/>
      <c r="B45" s="367"/>
      <c r="C45" s="367"/>
      <c r="D45" s="367"/>
      <c r="E45" s="367"/>
      <c r="F45" s="367"/>
      <c r="G45" s="367"/>
    </row>
    <row r="46" spans="1:7" x14ac:dyDescent="0.25">
      <c r="A46" s="366"/>
      <c r="B46" s="367"/>
      <c r="C46" s="367"/>
      <c r="D46" s="367"/>
      <c r="E46" s="367"/>
      <c r="F46" s="367"/>
      <c r="G46" s="367"/>
    </row>
    <row r="47" spans="1:7" x14ac:dyDescent="0.25">
      <c r="A47" s="366"/>
      <c r="B47" s="367"/>
      <c r="C47" s="367"/>
      <c r="D47" s="367"/>
      <c r="E47" s="367"/>
      <c r="F47" s="367"/>
      <c r="G47" s="367"/>
    </row>
    <row r="48" spans="1:7" x14ac:dyDescent="0.25">
      <c r="A48" s="366"/>
      <c r="B48" s="367"/>
      <c r="C48" s="367"/>
      <c r="D48" s="367"/>
      <c r="E48" s="367"/>
      <c r="F48" s="367"/>
      <c r="G48" s="367"/>
    </row>
    <row r="49" spans="1:7" x14ac:dyDescent="0.25">
      <c r="A49" s="366"/>
      <c r="B49" s="367"/>
      <c r="C49" s="367"/>
      <c r="D49" s="367"/>
      <c r="E49" s="367"/>
      <c r="F49" s="367"/>
      <c r="G49" s="367"/>
    </row>
    <row r="50" spans="1:7" x14ac:dyDescent="0.25">
      <c r="A50" s="366"/>
      <c r="B50" s="367"/>
      <c r="C50" s="367"/>
      <c r="D50" s="367"/>
      <c r="E50" s="367"/>
      <c r="F50" s="367"/>
      <c r="G50" s="367"/>
    </row>
    <row r="51" spans="1:7" x14ac:dyDescent="0.25">
      <c r="A51" s="366"/>
      <c r="B51" s="367"/>
      <c r="C51" s="367"/>
      <c r="D51" s="367"/>
      <c r="E51" s="367"/>
      <c r="F51" s="367"/>
      <c r="G51" s="367"/>
    </row>
    <row r="52" spans="1:7" x14ac:dyDescent="0.25">
      <c r="A52" s="366"/>
      <c r="B52" s="367"/>
      <c r="C52" s="367"/>
      <c r="D52" s="367"/>
      <c r="E52" s="367"/>
      <c r="F52" s="367"/>
      <c r="G52" s="367"/>
    </row>
    <row r="53" spans="1:7" x14ac:dyDescent="0.25">
      <c r="A53" s="366"/>
      <c r="B53" s="367"/>
      <c r="C53" s="367"/>
      <c r="D53" s="367"/>
      <c r="E53" s="367"/>
      <c r="F53" s="367"/>
      <c r="G53" s="367"/>
    </row>
    <row r="54" spans="1:7" x14ac:dyDescent="0.25">
      <c r="A54" s="366"/>
      <c r="B54" s="367"/>
      <c r="C54" s="367"/>
      <c r="D54" s="367"/>
      <c r="E54" s="367"/>
      <c r="F54" s="367"/>
      <c r="G54" s="367"/>
    </row>
    <row r="55" spans="1:7" x14ac:dyDescent="0.25">
      <c r="A55" s="366"/>
      <c r="B55" s="367"/>
      <c r="C55" s="367"/>
      <c r="D55" s="367"/>
      <c r="E55" s="367"/>
      <c r="F55" s="367"/>
      <c r="G55" s="367"/>
    </row>
    <row r="56" spans="1:7" x14ac:dyDescent="0.25">
      <c r="A56" s="366"/>
      <c r="B56" s="367"/>
      <c r="C56" s="367"/>
      <c r="D56" s="367"/>
      <c r="E56" s="367"/>
      <c r="F56" s="367"/>
      <c r="G56" s="367"/>
    </row>
    <row r="57" spans="1:7" x14ac:dyDescent="0.25">
      <c r="A57" s="366"/>
      <c r="B57" s="367"/>
      <c r="C57" s="367"/>
      <c r="D57" s="367"/>
      <c r="E57" s="367"/>
      <c r="F57" s="367"/>
      <c r="G57" s="367"/>
    </row>
    <row r="58" spans="1:7" x14ac:dyDescent="0.25">
      <c r="A58" s="366"/>
      <c r="B58" s="367"/>
      <c r="C58" s="367"/>
      <c r="D58" s="367"/>
      <c r="E58" s="367"/>
      <c r="F58" s="367"/>
      <c r="G58" s="367"/>
    </row>
    <row r="59" spans="1:7" x14ac:dyDescent="0.25">
      <c r="A59" s="366"/>
      <c r="B59" s="367"/>
      <c r="C59" s="367"/>
      <c r="D59" s="367"/>
      <c r="E59" s="367"/>
      <c r="F59" s="367"/>
      <c r="G59" s="367"/>
    </row>
    <row r="60" spans="1:7" x14ac:dyDescent="0.25">
      <c r="A60" s="366"/>
      <c r="B60" s="367"/>
      <c r="C60" s="367"/>
      <c r="D60" s="367"/>
      <c r="E60" s="367"/>
      <c r="F60" s="367"/>
      <c r="G60" s="367"/>
    </row>
    <row r="61" spans="1:7" x14ac:dyDescent="0.25">
      <c r="A61" s="366"/>
      <c r="B61" s="367"/>
      <c r="C61" s="367"/>
      <c r="D61" s="367"/>
      <c r="E61" s="367"/>
      <c r="F61" s="367"/>
      <c r="G61" s="367"/>
    </row>
    <row r="62" spans="1:7" x14ac:dyDescent="0.25">
      <c r="A62" s="366"/>
      <c r="B62" s="367"/>
      <c r="C62" s="367"/>
      <c r="D62" s="367"/>
      <c r="E62" s="367"/>
      <c r="F62" s="367"/>
      <c r="G62" s="367"/>
    </row>
    <row r="63" spans="1:7" x14ac:dyDescent="0.25">
      <c r="A63" s="366"/>
      <c r="B63" s="367"/>
      <c r="C63" s="367"/>
      <c r="D63" s="367"/>
      <c r="E63" s="367"/>
      <c r="F63" s="367"/>
      <c r="G63" s="367"/>
    </row>
    <row r="64" spans="1:7" x14ac:dyDescent="0.25">
      <c r="A64" s="366"/>
      <c r="B64" s="367"/>
      <c r="C64" s="367"/>
      <c r="D64" s="367"/>
      <c r="E64" s="367"/>
      <c r="F64" s="367"/>
      <c r="G64" s="367"/>
    </row>
    <row r="65" spans="1:7" x14ac:dyDescent="0.25">
      <c r="A65" s="366"/>
      <c r="B65" s="367"/>
      <c r="C65" s="367"/>
      <c r="D65" s="367"/>
      <c r="E65" s="367"/>
      <c r="F65" s="367"/>
      <c r="G65" s="367"/>
    </row>
    <row r="66" spans="1:7" x14ac:dyDescent="0.25">
      <c r="A66" s="366"/>
      <c r="B66" s="367"/>
      <c r="C66" s="367"/>
      <c r="D66" s="367"/>
      <c r="E66" s="367"/>
      <c r="F66" s="367"/>
      <c r="G66" s="367"/>
    </row>
    <row r="67" spans="1:7" x14ac:dyDescent="0.25">
      <c r="A67" s="366"/>
      <c r="B67" s="367"/>
      <c r="C67" s="367"/>
      <c r="D67" s="367"/>
      <c r="E67" s="367"/>
      <c r="F67" s="367"/>
      <c r="G67" s="367"/>
    </row>
    <row r="68" spans="1:7" x14ac:dyDescent="0.25">
      <c r="A68" s="366"/>
      <c r="B68" s="367"/>
      <c r="C68" s="367"/>
      <c r="D68" s="367"/>
      <c r="E68" s="367"/>
      <c r="F68" s="367"/>
      <c r="G68" s="367"/>
    </row>
    <row r="69" spans="1:7" x14ac:dyDescent="0.25">
      <c r="A69" s="366"/>
      <c r="B69" s="367"/>
      <c r="C69" s="367"/>
      <c r="D69" s="367"/>
      <c r="E69" s="367"/>
      <c r="F69" s="367"/>
      <c r="G69" s="367"/>
    </row>
    <row r="70" spans="1:7" x14ac:dyDescent="0.25">
      <c r="A70" s="366"/>
      <c r="B70" s="367"/>
      <c r="C70" s="367"/>
      <c r="D70" s="367"/>
      <c r="E70" s="367"/>
      <c r="F70" s="367"/>
      <c r="G70" s="367"/>
    </row>
    <row r="71" spans="1:7" x14ac:dyDescent="0.25">
      <c r="A71" s="366"/>
      <c r="B71" s="367"/>
      <c r="C71" s="367"/>
      <c r="D71" s="367"/>
      <c r="E71" s="367"/>
      <c r="F71" s="367"/>
      <c r="G71" s="367"/>
    </row>
    <row r="72" spans="1:7" x14ac:dyDescent="0.25">
      <c r="A72" s="366"/>
      <c r="B72" s="367"/>
      <c r="C72" s="367"/>
      <c r="D72" s="367"/>
      <c r="E72" s="367"/>
      <c r="F72" s="367"/>
      <c r="G72" s="367"/>
    </row>
    <row r="73" spans="1:7" x14ac:dyDescent="0.25">
      <c r="A73" s="366"/>
      <c r="B73" s="367"/>
      <c r="C73" s="367"/>
      <c r="D73" s="367"/>
      <c r="E73" s="367"/>
      <c r="F73" s="367"/>
      <c r="G73" s="367"/>
    </row>
    <row r="74" spans="1:7" x14ac:dyDescent="0.25">
      <c r="A74" s="366"/>
      <c r="B74" s="367"/>
      <c r="C74" s="367"/>
      <c r="D74" s="367"/>
      <c r="E74" s="367"/>
      <c r="F74" s="367"/>
      <c r="G74" s="367"/>
    </row>
    <row r="75" spans="1:7" x14ac:dyDescent="0.25">
      <c r="A75" s="366"/>
      <c r="B75" s="367"/>
      <c r="C75" s="367"/>
      <c r="D75" s="367"/>
      <c r="E75" s="367"/>
      <c r="F75" s="367"/>
      <c r="G75" s="367"/>
    </row>
    <row r="76" spans="1:7" x14ac:dyDescent="0.25">
      <c r="A76" s="366"/>
      <c r="B76" s="367"/>
      <c r="C76" s="367"/>
      <c r="D76" s="367"/>
      <c r="E76" s="367"/>
      <c r="F76" s="367"/>
      <c r="G76" s="367"/>
    </row>
    <row r="77" spans="1:7" x14ac:dyDescent="0.25">
      <c r="A77" s="366"/>
      <c r="B77" s="367"/>
      <c r="C77" s="367"/>
      <c r="D77" s="367"/>
      <c r="E77" s="367"/>
      <c r="F77" s="367"/>
      <c r="G77" s="367"/>
    </row>
    <row r="78" spans="1:7" x14ac:dyDescent="0.25">
      <c r="A78" s="366"/>
      <c r="B78" s="367"/>
      <c r="C78" s="367"/>
      <c r="D78" s="367"/>
      <c r="E78" s="367"/>
      <c r="F78" s="367"/>
      <c r="G78" s="367"/>
    </row>
    <row r="79" spans="1:7" x14ac:dyDescent="0.25">
      <c r="A79" s="366"/>
      <c r="B79" s="367"/>
      <c r="C79" s="367"/>
      <c r="D79" s="367"/>
      <c r="E79" s="367"/>
      <c r="F79" s="367"/>
      <c r="G79" s="367"/>
    </row>
  </sheetData>
  <sheetProtection sort="0" autoFilter="0" pivotTables="0"/>
  <mergeCells count="14">
    <mergeCell ref="B16:G16"/>
    <mergeCell ref="B17:G17"/>
    <mergeCell ref="B8:G8"/>
    <mergeCell ref="B9:G9"/>
    <mergeCell ref="B10:G10"/>
    <mergeCell ref="B11:G11"/>
    <mergeCell ref="B12:G12"/>
    <mergeCell ref="B14:G14"/>
    <mergeCell ref="B15:G15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7:F17" location="'Оборудование для монтажа'!A1" display="Оборудование для монтажа"/>
    <hyperlink ref="B17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2" location="'Дренажные трубы FD'!A1" display="Дренажные трубы FD"/>
    <hyperlink ref="B16" location="'Люки и крышки FD'!A1" display="Люки и крышки FD"/>
    <hyperlink ref="B15" location="'Колодцы FD'!A1" display="Колодцы"/>
    <hyperlink ref="B14" location="'Листы ПНД_сварочный пруток FD'!A1" display="Листы ПНД и сварочный пруток FD"/>
    <hyperlink ref="B11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7:G17" location="'Оборудование для монтажа'!A1" display="Оборудование для монтажа"/>
    <hyperlink ref="D6" r:id="rId3"/>
    <hyperlink ref="B13" location="'Фитинги для труб из ПЭ_ПП'!A1" display="Фитинги для двухслойных гофрированных труб из ПЭ и ПП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v>44102</v>
      </c>
    </row>
    <row r="2" spans="1:10" s="26" customFormat="1" ht="26.1" customHeight="1" x14ac:dyDescent="0.25">
      <c r="A2" s="72"/>
      <c r="B2" s="73"/>
      <c r="C2" s="73"/>
      <c r="D2" s="73"/>
      <c r="E2" s="73"/>
      <c r="F2" s="73"/>
      <c r="G2" s="74"/>
      <c r="H2" s="62" t="s">
        <v>0</v>
      </c>
    </row>
    <row r="3" spans="1:10" s="26" customFormat="1" ht="45" customHeight="1" x14ac:dyDescent="0.3">
      <c r="A3" s="27"/>
      <c r="B3" s="75"/>
      <c r="C3" s="75"/>
      <c r="D3" s="461" t="s">
        <v>82</v>
      </c>
      <c r="E3" s="461"/>
      <c r="F3" s="75"/>
      <c r="G3" s="76"/>
    </row>
    <row r="4" spans="1:10" s="26" customFormat="1" ht="24.95" customHeight="1" x14ac:dyDescent="0.25">
      <c r="A4" s="27"/>
      <c r="B4" s="29"/>
      <c r="C4" s="29"/>
      <c r="D4" s="77"/>
      <c r="E4" s="77"/>
      <c r="F4" s="30"/>
      <c r="G4" s="31"/>
    </row>
    <row r="5" spans="1:10" s="26" customFormat="1" ht="26.1" customHeight="1" x14ac:dyDescent="0.25">
      <c r="A5" s="27"/>
      <c r="B5" s="29"/>
      <c r="C5" s="32"/>
      <c r="D5" s="35" t="s">
        <v>83</v>
      </c>
      <c r="E5" s="30"/>
      <c r="F5" s="124" t="s">
        <v>87</v>
      </c>
      <c r="G5" s="124" t="s">
        <v>84</v>
      </c>
    </row>
    <row r="6" spans="1:10" s="26" customFormat="1" ht="21" customHeight="1" x14ac:dyDescent="0.25">
      <c r="A6" s="27"/>
      <c r="B6" s="29"/>
      <c r="C6" s="34"/>
      <c r="D6" s="223" t="s">
        <v>85</v>
      </c>
      <c r="E6" s="30"/>
      <c r="F6" s="77"/>
      <c r="G6" s="77"/>
    </row>
    <row r="7" spans="1:10" s="26" customFormat="1" ht="20.100000000000001" customHeight="1" x14ac:dyDescent="0.25">
      <c r="A7" s="27"/>
      <c r="B7" s="462"/>
      <c r="C7" s="462"/>
      <c r="D7" s="77"/>
      <c r="E7" s="30"/>
      <c r="F7" s="30"/>
      <c r="G7" s="31"/>
    </row>
    <row r="8" spans="1:10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10" s="42" customFormat="1" ht="26.1" customHeight="1" x14ac:dyDescent="0.25">
      <c r="A9" s="491" t="s">
        <v>86</v>
      </c>
      <c r="B9" s="492"/>
      <c r="C9" s="492"/>
      <c r="D9" s="164" t="s">
        <v>88</v>
      </c>
      <c r="E9" s="165" t="s">
        <v>89</v>
      </c>
      <c r="F9" s="41"/>
      <c r="G9" s="41"/>
    </row>
    <row r="10" spans="1:10" s="42" customFormat="1" ht="26.1" customHeight="1" thickBot="1" x14ac:dyDescent="0.3">
      <c r="A10" s="493"/>
      <c r="B10" s="494"/>
      <c r="C10" s="494"/>
      <c r="D10" s="360">
        <v>0</v>
      </c>
      <c r="E10" s="363">
        <v>0</v>
      </c>
      <c r="F10" s="41"/>
      <c r="G10" s="41"/>
    </row>
    <row r="11" spans="1:10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10" ht="15" customHeight="1" x14ac:dyDescent="0.25">
      <c r="A12" s="902" t="s">
        <v>94</v>
      </c>
      <c r="B12" s="905" t="s">
        <v>95</v>
      </c>
      <c r="C12" s="905" t="s">
        <v>98</v>
      </c>
      <c r="D12" s="910" t="s">
        <v>119</v>
      </c>
      <c r="E12" s="910" t="s">
        <v>121</v>
      </c>
      <c r="F12" s="910" t="s">
        <v>187</v>
      </c>
      <c r="G12" s="913" t="s">
        <v>96</v>
      </c>
    </row>
    <row r="13" spans="1:10" x14ac:dyDescent="0.25">
      <c r="A13" s="903"/>
      <c r="B13" s="906"/>
      <c r="C13" s="908"/>
      <c r="D13" s="911"/>
      <c r="E13" s="911"/>
      <c r="F13" s="911"/>
      <c r="G13" s="914"/>
    </row>
    <row r="14" spans="1:10" ht="15.75" thickBot="1" x14ac:dyDescent="0.3">
      <c r="A14" s="904"/>
      <c r="B14" s="907"/>
      <c r="C14" s="909"/>
      <c r="D14" s="912"/>
      <c r="E14" s="912"/>
      <c r="F14" s="912"/>
      <c r="G14" s="915"/>
      <c r="I14" s="1"/>
    </row>
    <row r="15" spans="1:10" ht="15.75" thickBot="1" x14ac:dyDescent="0.3">
      <c r="A15" s="896" t="s">
        <v>182</v>
      </c>
      <c r="B15" s="897"/>
      <c r="C15" s="897"/>
      <c r="D15" s="897"/>
      <c r="E15" s="897"/>
      <c r="F15" s="897"/>
      <c r="G15" s="898"/>
    </row>
    <row r="16" spans="1:10" ht="91.5" customHeight="1" thickBot="1" x14ac:dyDescent="0.3">
      <c r="A16" s="396"/>
      <c r="B16" s="299" t="s">
        <v>183</v>
      </c>
      <c r="C16" s="321" t="s">
        <v>216</v>
      </c>
      <c r="D16" s="300" t="s">
        <v>192</v>
      </c>
      <c r="E16" s="322" t="s">
        <v>184</v>
      </c>
      <c r="F16" s="301">
        <v>1453.38</v>
      </c>
      <c r="G16" s="302">
        <f>ROUND((F16-F16/100*$D$10),2)</f>
        <v>1453.38</v>
      </c>
      <c r="H16" s="3"/>
      <c r="I16" s="4"/>
      <c r="J16" s="15"/>
    </row>
    <row r="17" spans="1:10" ht="28.5" customHeight="1" x14ac:dyDescent="0.25">
      <c r="A17" s="899"/>
      <c r="B17" s="860" t="s">
        <v>181</v>
      </c>
      <c r="C17" s="307">
        <v>5461</v>
      </c>
      <c r="D17" s="819" t="s">
        <v>120</v>
      </c>
      <c r="E17" s="285" t="s">
        <v>7</v>
      </c>
      <c r="F17" s="286">
        <v>256.88</v>
      </c>
      <c r="G17" s="287">
        <f t="shared" ref="G17:G36" si="0">ROUND((F17-F17/100*$D$10),2)</f>
        <v>256.88</v>
      </c>
      <c r="H17" s="3"/>
      <c r="I17" s="4"/>
      <c r="J17" s="15"/>
    </row>
    <row r="18" spans="1:10" ht="28.5" customHeight="1" x14ac:dyDescent="0.25">
      <c r="A18" s="900"/>
      <c r="B18" s="861"/>
      <c r="C18" s="281">
        <v>5462</v>
      </c>
      <c r="D18" s="820"/>
      <c r="E18" s="281" t="s">
        <v>77</v>
      </c>
      <c r="F18" s="282">
        <v>432.88</v>
      </c>
      <c r="G18" s="288">
        <f t="shared" si="0"/>
        <v>432.88</v>
      </c>
      <c r="H18" s="3"/>
      <c r="I18" s="4"/>
      <c r="J18" s="15"/>
    </row>
    <row r="19" spans="1:10" ht="28.5" customHeight="1" x14ac:dyDescent="0.25">
      <c r="A19" s="900"/>
      <c r="B19" s="861"/>
      <c r="C19" s="281">
        <v>5463</v>
      </c>
      <c r="D19" s="820"/>
      <c r="E19" s="281" t="s">
        <v>76</v>
      </c>
      <c r="F19" s="282">
        <v>600.88</v>
      </c>
      <c r="G19" s="288">
        <f t="shared" si="0"/>
        <v>600.88</v>
      </c>
      <c r="H19" s="3"/>
      <c r="I19" s="4"/>
      <c r="J19" s="15"/>
    </row>
    <row r="20" spans="1:10" ht="28.5" customHeight="1" thickBot="1" x14ac:dyDescent="0.3">
      <c r="A20" s="901"/>
      <c r="B20" s="862"/>
      <c r="C20" s="293">
        <v>5464</v>
      </c>
      <c r="D20" s="821"/>
      <c r="E20" s="293" t="s">
        <v>75</v>
      </c>
      <c r="F20" s="294">
        <v>820.88</v>
      </c>
      <c r="G20" s="290">
        <f t="shared" si="0"/>
        <v>820.88</v>
      </c>
      <c r="H20" s="3"/>
      <c r="I20" s="4"/>
      <c r="J20" s="15"/>
    </row>
    <row r="21" spans="1:10" ht="23.25" customHeight="1" x14ac:dyDescent="0.25">
      <c r="A21" s="888"/>
      <c r="B21" s="863" t="s">
        <v>180</v>
      </c>
      <c r="C21" s="306">
        <v>5860</v>
      </c>
      <c r="D21" s="846" t="s">
        <v>185</v>
      </c>
      <c r="E21" s="298" t="s">
        <v>74</v>
      </c>
      <c r="F21" s="291">
        <v>248.88</v>
      </c>
      <c r="G21" s="292">
        <f t="shared" si="0"/>
        <v>248.88</v>
      </c>
    </row>
    <row r="22" spans="1:10" ht="23.25" customHeight="1" x14ac:dyDescent="0.25">
      <c r="A22" s="889"/>
      <c r="B22" s="893"/>
      <c r="C22" s="281">
        <v>5861</v>
      </c>
      <c r="D22" s="820"/>
      <c r="E22" s="281" t="s">
        <v>7</v>
      </c>
      <c r="F22" s="282">
        <v>274.88</v>
      </c>
      <c r="G22" s="288">
        <f t="shared" si="0"/>
        <v>274.88</v>
      </c>
    </row>
    <row r="23" spans="1:10" ht="23.25" customHeight="1" x14ac:dyDescent="0.25">
      <c r="A23" s="889"/>
      <c r="B23" s="893"/>
      <c r="C23" s="281">
        <v>5862</v>
      </c>
      <c r="D23" s="820"/>
      <c r="E23" s="281" t="s">
        <v>37</v>
      </c>
      <c r="F23" s="282">
        <v>287.88</v>
      </c>
      <c r="G23" s="288">
        <f t="shared" si="0"/>
        <v>287.88</v>
      </c>
    </row>
    <row r="24" spans="1:10" ht="23.25" customHeight="1" x14ac:dyDescent="0.25">
      <c r="A24" s="889"/>
      <c r="B24" s="893"/>
      <c r="C24" s="281">
        <v>5863</v>
      </c>
      <c r="D24" s="820"/>
      <c r="E24" s="281" t="s">
        <v>8</v>
      </c>
      <c r="F24" s="282">
        <v>378.88</v>
      </c>
      <c r="G24" s="288">
        <f t="shared" si="0"/>
        <v>378.88</v>
      </c>
    </row>
    <row r="25" spans="1:10" ht="23.25" customHeight="1" x14ac:dyDescent="0.25">
      <c r="A25" s="889"/>
      <c r="B25" s="893"/>
      <c r="C25" s="281">
        <v>5864</v>
      </c>
      <c r="D25" s="820"/>
      <c r="E25" s="281" t="s">
        <v>9</v>
      </c>
      <c r="F25" s="282">
        <v>468.88</v>
      </c>
      <c r="G25" s="288">
        <f t="shared" si="0"/>
        <v>468.88</v>
      </c>
    </row>
    <row r="26" spans="1:10" ht="23.25" customHeight="1" x14ac:dyDescent="0.25">
      <c r="A26" s="889"/>
      <c r="B26" s="893"/>
      <c r="C26" s="281">
        <v>5865</v>
      </c>
      <c r="D26" s="820"/>
      <c r="E26" s="281" t="s">
        <v>18</v>
      </c>
      <c r="F26" s="282">
        <v>755.88</v>
      </c>
      <c r="G26" s="288">
        <f t="shared" si="0"/>
        <v>755.88</v>
      </c>
    </row>
    <row r="27" spans="1:10" ht="23.25" customHeight="1" x14ac:dyDescent="0.25">
      <c r="A27" s="889"/>
      <c r="B27" s="893"/>
      <c r="C27" s="281">
        <v>5866</v>
      </c>
      <c r="D27" s="820"/>
      <c r="E27" s="281" t="s">
        <v>27</v>
      </c>
      <c r="F27" s="282">
        <v>1118.8800000000001</v>
      </c>
      <c r="G27" s="288">
        <f t="shared" si="0"/>
        <v>1118.8800000000001</v>
      </c>
    </row>
    <row r="28" spans="1:10" ht="23.25" customHeight="1" thickBot="1" x14ac:dyDescent="0.3">
      <c r="A28" s="890"/>
      <c r="B28" s="895"/>
      <c r="C28" s="303">
        <v>5867</v>
      </c>
      <c r="D28" s="887"/>
      <c r="E28" s="303" t="s">
        <v>19</v>
      </c>
      <c r="F28" s="296">
        <v>2300.88</v>
      </c>
      <c r="G28" s="297">
        <f t="shared" si="0"/>
        <v>2300.88</v>
      </c>
    </row>
    <row r="29" spans="1:10" ht="23.25" customHeight="1" x14ac:dyDescent="0.25">
      <c r="A29" s="891"/>
      <c r="B29" s="860" t="s">
        <v>179</v>
      </c>
      <c r="C29" s="307">
        <v>5870</v>
      </c>
      <c r="D29" s="819" t="s">
        <v>186</v>
      </c>
      <c r="E29" s="285" t="s">
        <v>6</v>
      </c>
      <c r="F29" s="286">
        <v>310.88</v>
      </c>
      <c r="G29" s="287">
        <f t="shared" si="0"/>
        <v>310.88</v>
      </c>
    </row>
    <row r="30" spans="1:10" ht="23.25" customHeight="1" x14ac:dyDescent="0.25">
      <c r="A30" s="889"/>
      <c r="B30" s="893"/>
      <c r="C30" s="281">
        <v>5871</v>
      </c>
      <c r="D30" s="820"/>
      <c r="E30" s="281" t="s">
        <v>7</v>
      </c>
      <c r="F30" s="282">
        <v>336.88</v>
      </c>
      <c r="G30" s="288">
        <f t="shared" si="0"/>
        <v>336.88</v>
      </c>
    </row>
    <row r="31" spans="1:10" ht="23.25" customHeight="1" x14ac:dyDescent="0.25">
      <c r="A31" s="889"/>
      <c r="B31" s="893"/>
      <c r="C31" s="281">
        <v>5872</v>
      </c>
      <c r="D31" s="820"/>
      <c r="E31" s="281" t="s">
        <v>37</v>
      </c>
      <c r="F31" s="282">
        <v>448.88</v>
      </c>
      <c r="G31" s="288">
        <f t="shared" si="0"/>
        <v>448.88</v>
      </c>
    </row>
    <row r="32" spans="1:10" ht="23.25" customHeight="1" x14ac:dyDescent="0.25">
      <c r="A32" s="889"/>
      <c r="B32" s="893"/>
      <c r="C32" s="281">
        <v>5873</v>
      </c>
      <c r="D32" s="820"/>
      <c r="E32" s="281" t="s">
        <v>8</v>
      </c>
      <c r="F32" s="282">
        <v>490.88</v>
      </c>
      <c r="G32" s="288">
        <f t="shared" si="0"/>
        <v>490.88</v>
      </c>
    </row>
    <row r="33" spans="1:7" ht="23.25" customHeight="1" x14ac:dyDescent="0.25">
      <c r="A33" s="889"/>
      <c r="B33" s="893"/>
      <c r="C33" s="281">
        <v>5874</v>
      </c>
      <c r="D33" s="820"/>
      <c r="E33" s="281" t="s">
        <v>9</v>
      </c>
      <c r="F33" s="282">
        <v>628.88</v>
      </c>
      <c r="G33" s="288">
        <f t="shared" si="0"/>
        <v>628.88</v>
      </c>
    </row>
    <row r="34" spans="1:7" ht="23.25" customHeight="1" x14ac:dyDescent="0.25">
      <c r="A34" s="889"/>
      <c r="B34" s="893"/>
      <c r="C34" s="281">
        <v>5875</v>
      </c>
      <c r="D34" s="820"/>
      <c r="E34" s="281" t="s">
        <v>18</v>
      </c>
      <c r="F34" s="282">
        <v>998.88</v>
      </c>
      <c r="G34" s="288">
        <f t="shared" si="0"/>
        <v>998.88</v>
      </c>
    </row>
    <row r="35" spans="1:7" ht="23.25" customHeight="1" x14ac:dyDescent="0.25">
      <c r="A35" s="889"/>
      <c r="B35" s="893"/>
      <c r="C35" s="281">
        <v>5876</v>
      </c>
      <c r="D35" s="820"/>
      <c r="E35" s="281" t="s">
        <v>27</v>
      </c>
      <c r="F35" s="282">
        <v>1500.88</v>
      </c>
      <c r="G35" s="288">
        <f t="shared" si="0"/>
        <v>1500.88</v>
      </c>
    </row>
    <row r="36" spans="1:7" ht="23.25" customHeight="1" thickBot="1" x14ac:dyDescent="0.3">
      <c r="A36" s="892"/>
      <c r="B36" s="894"/>
      <c r="C36" s="293">
        <v>5877</v>
      </c>
      <c r="D36" s="821"/>
      <c r="E36" s="293" t="s">
        <v>19</v>
      </c>
      <c r="F36" s="294">
        <v>2900.88</v>
      </c>
      <c r="G36" s="290">
        <f t="shared" si="0"/>
        <v>2900.88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v>44102</v>
      </c>
      <c r="H1" s="125"/>
    </row>
    <row r="2" spans="1:9" s="26" customFormat="1" ht="26.1" customHeight="1" x14ac:dyDescent="0.25">
      <c r="A2" s="27"/>
      <c r="B2" s="29"/>
      <c r="C2" s="29"/>
      <c r="D2" s="77"/>
      <c r="E2" s="77"/>
      <c r="F2" s="30"/>
      <c r="G2" s="31"/>
      <c r="H2" s="62" t="s">
        <v>0</v>
      </c>
    </row>
    <row r="3" spans="1:9" s="26" customFormat="1" ht="45" customHeight="1" x14ac:dyDescent="0.3">
      <c r="A3" s="27"/>
      <c r="B3" s="29"/>
      <c r="C3" s="32"/>
      <c r="D3" s="461" t="s">
        <v>82</v>
      </c>
      <c r="E3" s="461"/>
      <c r="F3" s="30"/>
      <c r="G3" s="31"/>
      <c r="H3" s="125"/>
    </row>
    <row r="4" spans="1:9" s="26" customFormat="1" ht="24.95" customHeight="1" x14ac:dyDescent="0.25">
      <c r="A4" s="27"/>
      <c r="B4" s="29"/>
      <c r="C4" s="34"/>
      <c r="D4" s="77"/>
      <c r="E4" s="30"/>
      <c r="F4" s="77"/>
      <c r="G4" s="77"/>
      <c r="H4" s="397" t="s">
        <v>48</v>
      </c>
    </row>
    <row r="5" spans="1:9" s="26" customFormat="1" ht="26.1" customHeight="1" x14ac:dyDescent="0.25">
      <c r="A5" s="27"/>
      <c r="B5" s="462"/>
      <c r="C5" s="462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4"/>
      <c r="C6" s="44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902" t="s">
        <v>94</v>
      </c>
      <c r="B12" s="905" t="s">
        <v>95</v>
      </c>
      <c r="C12" s="905" t="s">
        <v>98</v>
      </c>
      <c r="D12" s="910" t="s">
        <v>189</v>
      </c>
      <c r="E12" s="910"/>
      <c r="F12" s="910" t="s">
        <v>187</v>
      </c>
      <c r="G12" s="913" t="s">
        <v>96</v>
      </c>
      <c r="I12" s="16"/>
    </row>
    <row r="13" spans="1:9" x14ac:dyDescent="0.25">
      <c r="A13" s="903"/>
      <c r="B13" s="906"/>
      <c r="C13" s="908"/>
      <c r="D13" s="911"/>
      <c r="E13" s="911"/>
      <c r="F13" s="911"/>
      <c r="G13" s="914"/>
      <c r="I13" s="17"/>
    </row>
    <row r="14" spans="1:9" ht="15" customHeight="1" thickBot="1" x14ac:dyDescent="0.3">
      <c r="A14" s="904"/>
      <c r="B14" s="907"/>
      <c r="C14" s="909"/>
      <c r="D14" s="912"/>
      <c r="E14" s="912"/>
      <c r="F14" s="912"/>
      <c r="G14" s="915"/>
      <c r="I14" s="18"/>
    </row>
    <row r="15" spans="1:9" ht="17.100000000000001" customHeight="1" x14ac:dyDescent="0.25">
      <c r="A15" s="917" t="s">
        <v>21</v>
      </c>
      <c r="B15" s="918"/>
      <c r="C15" s="918"/>
      <c r="D15" s="918"/>
      <c r="E15" s="918"/>
      <c r="F15" s="918"/>
      <c r="G15" s="919"/>
      <c r="H15" s="12"/>
      <c r="I15" s="12"/>
    </row>
    <row r="16" spans="1:9" x14ac:dyDescent="0.25">
      <c r="A16" s="921"/>
      <c r="B16" s="893" t="s">
        <v>110</v>
      </c>
      <c r="C16" s="281">
        <v>5171</v>
      </c>
      <c r="D16" s="825" t="s">
        <v>52</v>
      </c>
      <c r="E16" s="825"/>
      <c r="F16" s="323">
        <v>3154.68</v>
      </c>
      <c r="G16" s="325">
        <f>ROUND((F16-F16/100*$E$10),2)</f>
        <v>3154.68</v>
      </c>
      <c r="I16" s="12"/>
    </row>
    <row r="17" spans="1:9" ht="20.25" x14ac:dyDescent="0.3">
      <c r="A17" s="921"/>
      <c r="B17" s="861"/>
      <c r="C17" s="281">
        <v>5172</v>
      </c>
      <c r="D17" s="825" t="s">
        <v>53</v>
      </c>
      <c r="E17" s="825"/>
      <c r="F17" s="323">
        <v>4227.28</v>
      </c>
      <c r="G17" s="325">
        <f t="shared" ref="G17:G46" si="0">ROUND((F17-F17/100*$E$10),2)</f>
        <v>4227.28</v>
      </c>
      <c r="H17" s="21"/>
      <c r="I17" s="12"/>
    </row>
    <row r="18" spans="1:9" x14ac:dyDescent="0.25">
      <c r="A18" s="921"/>
      <c r="B18" s="861"/>
      <c r="C18" s="281">
        <v>5173</v>
      </c>
      <c r="D18" s="825" t="s">
        <v>54</v>
      </c>
      <c r="E18" s="825"/>
      <c r="F18" s="323">
        <v>4984.4799999999996</v>
      </c>
      <c r="G18" s="325">
        <f t="shared" si="0"/>
        <v>4984.4799999999996</v>
      </c>
      <c r="I18" s="12"/>
    </row>
    <row r="19" spans="1:9" x14ac:dyDescent="0.25">
      <c r="A19" s="921"/>
      <c r="B19" s="861"/>
      <c r="C19" s="281">
        <v>5174</v>
      </c>
      <c r="D19" s="825" t="s">
        <v>55</v>
      </c>
      <c r="E19" s="825"/>
      <c r="F19" s="323">
        <v>5252.58</v>
      </c>
      <c r="G19" s="325">
        <f t="shared" si="0"/>
        <v>5252.58</v>
      </c>
      <c r="H19" s="12"/>
      <c r="I19" s="12"/>
    </row>
    <row r="20" spans="1:9" x14ac:dyDescent="0.25">
      <c r="A20" s="921"/>
      <c r="B20" s="861"/>
      <c r="C20" s="281">
        <v>5175</v>
      </c>
      <c r="D20" s="825" t="s">
        <v>56</v>
      </c>
      <c r="E20" s="825"/>
      <c r="F20" s="323">
        <v>5583.78</v>
      </c>
      <c r="G20" s="325">
        <f t="shared" si="0"/>
        <v>5583.78</v>
      </c>
      <c r="H20" s="12"/>
      <c r="I20" s="12"/>
    </row>
    <row r="21" spans="1:9" x14ac:dyDescent="0.25">
      <c r="A21" s="921"/>
      <c r="B21" s="861"/>
      <c r="C21" s="281">
        <v>5176</v>
      </c>
      <c r="D21" s="825" t="s">
        <v>57</v>
      </c>
      <c r="E21" s="825"/>
      <c r="F21" s="323">
        <v>6262.08</v>
      </c>
      <c r="G21" s="325">
        <f t="shared" si="0"/>
        <v>6262.08</v>
      </c>
      <c r="H21" s="12"/>
      <c r="I21" s="12"/>
    </row>
    <row r="22" spans="1:9" x14ac:dyDescent="0.25">
      <c r="A22" s="921"/>
      <c r="B22" s="861"/>
      <c r="C22" s="281">
        <v>5177</v>
      </c>
      <c r="D22" s="825" t="s">
        <v>58</v>
      </c>
      <c r="E22" s="825"/>
      <c r="F22" s="323">
        <v>6940.28</v>
      </c>
      <c r="G22" s="325">
        <f t="shared" si="0"/>
        <v>6940.28</v>
      </c>
      <c r="H22" s="12"/>
      <c r="I22" s="12"/>
    </row>
    <row r="23" spans="1:9" x14ac:dyDescent="0.25">
      <c r="A23" s="921"/>
      <c r="B23" s="861"/>
      <c r="C23" s="281">
        <v>5178</v>
      </c>
      <c r="D23" s="825" t="s">
        <v>59</v>
      </c>
      <c r="E23" s="825"/>
      <c r="F23" s="323">
        <v>7571.28</v>
      </c>
      <c r="G23" s="325">
        <f t="shared" si="0"/>
        <v>7571.28</v>
      </c>
    </row>
    <row r="24" spans="1:9" x14ac:dyDescent="0.25">
      <c r="A24" s="921"/>
      <c r="B24" s="861"/>
      <c r="C24" s="281">
        <v>5179</v>
      </c>
      <c r="D24" s="825" t="s">
        <v>60</v>
      </c>
      <c r="E24" s="825"/>
      <c r="F24" s="323">
        <v>8044.48</v>
      </c>
      <c r="G24" s="325">
        <f t="shared" si="0"/>
        <v>8044.48</v>
      </c>
    </row>
    <row r="25" spans="1:9" x14ac:dyDescent="0.25">
      <c r="A25" s="921"/>
      <c r="B25" s="893" t="s">
        <v>188</v>
      </c>
      <c r="C25" s="281">
        <v>5181</v>
      </c>
      <c r="D25" s="825" t="s">
        <v>52</v>
      </c>
      <c r="E25" s="825"/>
      <c r="F25" s="323">
        <v>8846.8799999999992</v>
      </c>
      <c r="G25" s="325">
        <f t="shared" si="0"/>
        <v>8846.8799999999992</v>
      </c>
      <c r="I25" s="9"/>
    </row>
    <row r="26" spans="1:9" x14ac:dyDescent="0.25">
      <c r="A26" s="921"/>
      <c r="B26" s="861"/>
      <c r="C26" s="281">
        <v>5182</v>
      </c>
      <c r="D26" s="825" t="s">
        <v>53</v>
      </c>
      <c r="E26" s="825"/>
      <c r="F26" s="323">
        <v>12385.58</v>
      </c>
      <c r="G26" s="325">
        <f t="shared" si="0"/>
        <v>12385.58</v>
      </c>
      <c r="I26" s="9"/>
    </row>
    <row r="27" spans="1:9" x14ac:dyDescent="0.25">
      <c r="A27" s="921"/>
      <c r="B27" s="861"/>
      <c r="C27" s="281">
        <v>5183</v>
      </c>
      <c r="D27" s="825" t="s">
        <v>54</v>
      </c>
      <c r="E27" s="825"/>
      <c r="F27" s="323">
        <v>13565.18</v>
      </c>
      <c r="G27" s="325">
        <f t="shared" si="0"/>
        <v>13565.18</v>
      </c>
      <c r="I27" s="9"/>
    </row>
    <row r="28" spans="1:9" x14ac:dyDescent="0.25">
      <c r="A28" s="921"/>
      <c r="B28" s="861"/>
      <c r="C28" s="281">
        <v>5184</v>
      </c>
      <c r="D28" s="825" t="s">
        <v>55</v>
      </c>
      <c r="E28" s="825"/>
      <c r="F28" s="323">
        <v>14154.98</v>
      </c>
      <c r="G28" s="325">
        <f t="shared" si="0"/>
        <v>14154.98</v>
      </c>
      <c r="I28" s="9"/>
    </row>
    <row r="29" spans="1:9" x14ac:dyDescent="0.25">
      <c r="A29" s="921"/>
      <c r="B29" s="861"/>
      <c r="C29" s="281">
        <v>5185</v>
      </c>
      <c r="D29" s="825" t="s">
        <v>56</v>
      </c>
      <c r="E29" s="825"/>
      <c r="F29" s="323">
        <v>15334.48</v>
      </c>
      <c r="G29" s="325">
        <f t="shared" si="0"/>
        <v>15334.48</v>
      </c>
      <c r="I29" s="9"/>
    </row>
    <row r="30" spans="1:9" x14ac:dyDescent="0.25">
      <c r="A30" s="921"/>
      <c r="B30" s="861"/>
      <c r="C30" s="281">
        <v>5186</v>
      </c>
      <c r="D30" s="825" t="s">
        <v>57</v>
      </c>
      <c r="E30" s="825"/>
      <c r="F30" s="323">
        <v>15924.28</v>
      </c>
      <c r="G30" s="325">
        <f t="shared" si="0"/>
        <v>15924.28</v>
      </c>
      <c r="I30" s="9"/>
    </row>
    <row r="31" spans="1:9" x14ac:dyDescent="0.25">
      <c r="A31" s="921"/>
      <c r="B31" s="861"/>
      <c r="C31" s="281">
        <v>5187</v>
      </c>
      <c r="D31" s="825" t="s">
        <v>58</v>
      </c>
      <c r="E31" s="825"/>
      <c r="F31" s="323">
        <v>18283.48</v>
      </c>
      <c r="G31" s="325">
        <f t="shared" si="0"/>
        <v>18283.48</v>
      </c>
      <c r="I31" s="9"/>
    </row>
    <row r="32" spans="1:9" x14ac:dyDescent="0.25">
      <c r="A32" s="921"/>
      <c r="B32" s="861"/>
      <c r="C32" s="281">
        <v>5188</v>
      </c>
      <c r="D32" s="825" t="s">
        <v>59</v>
      </c>
      <c r="E32" s="825"/>
      <c r="F32" s="323">
        <v>19463.080000000002</v>
      </c>
      <c r="G32" s="325">
        <f t="shared" si="0"/>
        <v>19463.080000000002</v>
      </c>
      <c r="I32" s="9"/>
    </row>
    <row r="33" spans="1:7" x14ac:dyDescent="0.25">
      <c r="A33" s="921"/>
      <c r="B33" s="861"/>
      <c r="C33" s="281">
        <v>5189</v>
      </c>
      <c r="D33" s="825" t="s">
        <v>60</v>
      </c>
      <c r="E33" s="825"/>
      <c r="F33" s="323">
        <v>20587.38</v>
      </c>
      <c r="G33" s="325">
        <f t="shared" si="0"/>
        <v>20587.38</v>
      </c>
    </row>
    <row r="34" spans="1:7" x14ac:dyDescent="0.25">
      <c r="A34" s="921"/>
      <c r="B34" s="893" t="s">
        <v>112</v>
      </c>
      <c r="C34" s="281">
        <v>5191</v>
      </c>
      <c r="D34" s="825" t="s">
        <v>52</v>
      </c>
      <c r="E34" s="825"/>
      <c r="F34" s="323">
        <v>9000.98</v>
      </c>
      <c r="G34" s="325">
        <f t="shared" si="0"/>
        <v>9000.98</v>
      </c>
    </row>
    <row r="35" spans="1:7" x14ac:dyDescent="0.25">
      <c r="A35" s="921"/>
      <c r="B35" s="861"/>
      <c r="C35" s="281">
        <v>5192</v>
      </c>
      <c r="D35" s="825" t="s">
        <v>53</v>
      </c>
      <c r="E35" s="825"/>
      <c r="F35" s="323">
        <v>10719.18</v>
      </c>
      <c r="G35" s="325">
        <f t="shared" si="0"/>
        <v>10719.18</v>
      </c>
    </row>
    <row r="36" spans="1:7" x14ac:dyDescent="0.25">
      <c r="A36" s="921"/>
      <c r="B36" s="861"/>
      <c r="C36" s="281">
        <v>5193</v>
      </c>
      <c r="D36" s="825" t="s">
        <v>54</v>
      </c>
      <c r="E36" s="825"/>
      <c r="F36" s="323">
        <v>12440.48</v>
      </c>
      <c r="G36" s="325">
        <f t="shared" si="0"/>
        <v>12440.48</v>
      </c>
    </row>
    <row r="37" spans="1:7" x14ac:dyDescent="0.25">
      <c r="A37" s="921"/>
      <c r="B37" s="861"/>
      <c r="C37" s="281">
        <v>5194</v>
      </c>
      <c r="D37" s="825" t="s">
        <v>55</v>
      </c>
      <c r="E37" s="825"/>
      <c r="F37" s="323">
        <v>13319.48</v>
      </c>
      <c r="G37" s="325">
        <f t="shared" si="0"/>
        <v>13319.48</v>
      </c>
    </row>
    <row r="38" spans="1:7" x14ac:dyDescent="0.25">
      <c r="A38" s="921"/>
      <c r="B38" s="861"/>
      <c r="C38" s="281">
        <v>5195</v>
      </c>
      <c r="D38" s="825" t="s">
        <v>56</v>
      </c>
      <c r="E38" s="825"/>
      <c r="F38" s="323">
        <v>13997.88</v>
      </c>
      <c r="G38" s="325">
        <f t="shared" si="0"/>
        <v>13997.88</v>
      </c>
    </row>
    <row r="39" spans="1:7" x14ac:dyDescent="0.25">
      <c r="A39" s="921"/>
      <c r="B39" s="861"/>
      <c r="C39" s="281">
        <v>5196</v>
      </c>
      <c r="D39" s="825" t="s">
        <v>57</v>
      </c>
      <c r="E39" s="825"/>
      <c r="F39" s="323">
        <v>15748.28</v>
      </c>
      <c r="G39" s="325">
        <f t="shared" si="0"/>
        <v>15748.28</v>
      </c>
    </row>
    <row r="40" spans="1:7" x14ac:dyDescent="0.25">
      <c r="A40" s="921"/>
      <c r="B40" s="861"/>
      <c r="C40" s="281">
        <v>5197</v>
      </c>
      <c r="D40" s="825" t="s">
        <v>58</v>
      </c>
      <c r="E40" s="825"/>
      <c r="F40" s="323">
        <v>17465.88</v>
      </c>
      <c r="G40" s="325">
        <f t="shared" si="0"/>
        <v>17465.88</v>
      </c>
    </row>
    <row r="41" spans="1:7" x14ac:dyDescent="0.25">
      <c r="A41" s="921"/>
      <c r="B41" s="861"/>
      <c r="C41" s="281">
        <v>5198</v>
      </c>
      <c r="D41" s="825" t="s">
        <v>59</v>
      </c>
      <c r="E41" s="825"/>
      <c r="F41" s="323">
        <v>19036.78</v>
      </c>
      <c r="G41" s="325">
        <f t="shared" si="0"/>
        <v>19036.78</v>
      </c>
    </row>
    <row r="42" spans="1:7" x14ac:dyDescent="0.25">
      <c r="A42" s="921"/>
      <c r="B42" s="861"/>
      <c r="C42" s="281">
        <v>5199</v>
      </c>
      <c r="D42" s="825" t="s">
        <v>60</v>
      </c>
      <c r="E42" s="825"/>
      <c r="F42" s="323">
        <v>20587.080000000002</v>
      </c>
      <c r="G42" s="325">
        <f t="shared" si="0"/>
        <v>20587.080000000002</v>
      </c>
    </row>
    <row r="43" spans="1:7" ht="75.75" customHeight="1" x14ac:dyDescent="0.25">
      <c r="A43" s="326"/>
      <c r="B43" s="324" t="s">
        <v>264</v>
      </c>
      <c r="C43" s="320" t="s">
        <v>250</v>
      </c>
      <c r="D43" s="916" t="s">
        <v>213</v>
      </c>
      <c r="E43" s="916"/>
      <c r="F43" s="323">
        <v>3615.58</v>
      </c>
      <c r="G43" s="325">
        <f>ROUND((F43-F43/100*$E$10),2)</f>
        <v>3615.58</v>
      </c>
    </row>
    <row r="44" spans="1:7" ht="92.25" customHeight="1" x14ac:dyDescent="0.25">
      <c r="A44" s="326"/>
      <c r="B44" s="324" t="s">
        <v>263</v>
      </c>
      <c r="C44" s="320" t="s">
        <v>262</v>
      </c>
      <c r="D44" s="916" t="s">
        <v>42</v>
      </c>
      <c r="E44" s="916"/>
      <c r="F44" s="323">
        <v>2400.2800000000002</v>
      </c>
      <c r="G44" s="325">
        <f t="shared" si="0"/>
        <v>2400.2800000000002</v>
      </c>
    </row>
    <row r="45" spans="1:7" ht="117.75" customHeight="1" x14ac:dyDescent="0.25">
      <c r="A45" s="326"/>
      <c r="B45" s="324" t="s">
        <v>41</v>
      </c>
      <c r="C45" s="320" t="s">
        <v>217</v>
      </c>
      <c r="D45" s="916" t="s">
        <v>43</v>
      </c>
      <c r="E45" s="916"/>
      <c r="F45" s="323">
        <v>114300.08</v>
      </c>
      <c r="G45" s="325">
        <f t="shared" si="0"/>
        <v>114300.08</v>
      </c>
    </row>
    <row r="46" spans="1:7" ht="55.5" customHeight="1" thickBot="1" x14ac:dyDescent="0.3">
      <c r="A46" s="327"/>
      <c r="B46" s="328" t="s">
        <v>218</v>
      </c>
      <c r="C46" s="329" t="s">
        <v>265</v>
      </c>
      <c r="D46" s="920" t="s">
        <v>219</v>
      </c>
      <c r="E46" s="920"/>
      <c r="F46" s="330">
        <v>9002.18</v>
      </c>
      <c r="G46" s="331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34"/>
  <sheetViews>
    <sheetView zoomScaleNormal="100" workbookViewId="0"/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v>44102</v>
      </c>
    </row>
    <row r="2" spans="1:10" s="26" customFormat="1" ht="26.1" customHeight="1" x14ac:dyDescent="0.2">
      <c r="A2" s="27"/>
      <c r="B2" s="459"/>
      <c r="C2" s="459"/>
      <c r="D2" s="459"/>
      <c r="E2" s="459"/>
      <c r="F2" s="459"/>
      <c r="G2" s="459"/>
      <c r="H2" s="460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62"/>
      <c r="C6" s="462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491" t="s">
        <v>86</v>
      </c>
      <c r="B9" s="492"/>
      <c r="C9" s="492"/>
      <c r="D9" s="164" t="s">
        <v>88</v>
      </c>
      <c r="E9" s="504" t="s">
        <v>89</v>
      </c>
      <c r="F9" s="505"/>
      <c r="G9" s="43"/>
      <c r="H9" s="56"/>
    </row>
    <row r="10" spans="1:10" s="3" customFormat="1" ht="26.1" customHeight="1" thickBot="1" x14ac:dyDescent="0.3">
      <c r="A10" s="493"/>
      <c r="B10" s="494"/>
      <c r="C10" s="494"/>
      <c r="D10" s="360">
        <v>0</v>
      </c>
      <c r="E10" s="506">
        <v>0</v>
      </c>
      <c r="F10" s="507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517" t="s">
        <v>94</v>
      </c>
      <c r="B12" s="523" t="s">
        <v>95</v>
      </c>
      <c r="C12" s="523" t="s">
        <v>98</v>
      </c>
      <c r="D12" s="514" t="s">
        <v>1</v>
      </c>
      <c r="E12" s="498" t="s">
        <v>2</v>
      </c>
      <c r="F12" s="499"/>
      <c r="G12" s="514" t="s">
        <v>187</v>
      </c>
      <c r="H12" s="555" t="s">
        <v>96</v>
      </c>
    </row>
    <row r="13" spans="1:10" ht="15" customHeight="1" x14ac:dyDescent="0.25">
      <c r="A13" s="518"/>
      <c r="B13" s="583"/>
      <c r="C13" s="524"/>
      <c r="D13" s="515"/>
      <c r="E13" s="500"/>
      <c r="F13" s="501"/>
      <c r="G13" s="515"/>
      <c r="H13" s="556"/>
    </row>
    <row r="14" spans="1:10" ht="15" customHeight="1" thickBot="1" x14ac:dyDescent="0.3">
      <c r="A14" s="519"/>
      <c r="B14" s="584"/>
      <c r="C14" s="525"/>
      <c r="D14" s="516"/>
      <c r="E14" s="502"/>
      <c r="F14" s="503"/>
      <c r="G14" s="516"/>
      <c r="H14" s="557"/>
      <c r="J14" s="1"/>
    </row>
    <row r="15" spans="1:10" ht="17.100000000000001" customHeight="1" thickBot="1" x14ac:dyDescent="0.3">
      <c r="A15" s="547" t="s">
        <v>45</v>
      </c>
      <c r="B15" s="548"/>
      <c r="C15" s="548"/>
      <c r="D15" s="548"/>
      <c r="E15" s="548"/>
      <c r="F15" s="548"/>
      <c r="G15" s="548"/>
      <c r="H15" s="549"/>
      <c r="J15" s="2"/>
    </row>
    <row r="16" spans="1:10" ht="15" customHeight="1" x14ac:dyDescent="0.25">
      <c r="A16" s="520"/>
      <c r="B16" s="526" t="s">
        <v>100</v>
      </c>
      <c r="C16" s="157">
        <v>5421</v>
      </c>
      <c r="D16" s="161">
        <v>230</v>
      </c>
      <c r="E16" s="479">
        <v>200</v>
      </c>
      <c r="F16" s="480"/>
      <c r="G16" s="143">
        <v>521.88</v>
      </c>
      <c r="H16" s="162">
        <f t="shared" ref="H16:H30" si="0">ROUND((G16-G16/100*$D$10),2)</f>
        <v>521.88</v>
      </c>
      <c r="J16" s="4"/>
    </row>
    <row r="17" spans="1:10" ht="15" customHeight="1" x14ac:dyDescent="0.25">
      <c r="A17" s="521"/>
      <c r="B17" s="527"/>
      <c r="C17" s="99">
        <v>5603</v>
      </c>
      <c r="D17" s="45">
        <v>250</v>
      </c>
      <c r="E17" s="479">
        <v>216</v>
      </c>
      <c r="F17" s="480"/>
      <c r="G17" s="46">
        <v>634.48</v>
      </c>
      <c r="H17" s="139">
        <f t="shared" si="0"/>
        <v>634.48</v>
      </c>
      <c r="J17" s="4"/>
    </row>
    <row r="18" spans="1:10" ht="15" customHeight="1" x14ac:dyDescent="0.25">
      <c r="A18" s="521"/>
      <c r="B18" s="527"/>
      <c r="C18" s="99">
        <v>5422</v>
      </c>
      <c r="D18" s="45">
        <v>290</v>
      </c>
      <c r="E18" s="479">
        <v>250</v>
      </c>
      <c r="F18" s="480"/>
      <c r="G18" s="46">
        <v>856.78</v>
      </c>
      <c r="H18" s="139">
        <f t="shared" si="0"/>
        <v>856.78</v>
      </c>
      <c r="J18" s="4"/>
    </row>
    <row r="19" spans="1:10" ht="15" customHeight="1" x14ac:dyDescent="0.25">
      <c r="A19" s="521"/>
      <c r="B19" s="527"/>
      <c r="C19" s="99">
        <v>5604</v>
      </c>
      <c r="D19" s="45">
        <v>315</v>
      </c>
      <c r="E19" s="479">
        <v>271</v>
      </c>
      <c r="F19" s="480"/>
      <c r="G19" s="46">
        <v>888.68</v>
      </c>
      <c r="H19" s="139">
        <f t="shared" si="0"/>
        <v>888.68</v>
      </c>
      <c r="J19" s="4"/>
    </row>
    <row r="20" spans="1:10" ht="15" customHeight="1" x14ac:dyDescent="0.25">
      <c r="A20" s="521"/>
      <c r="B20" s="527"/>
      <c r="C20" s="99">
        <v>5423</v>
      </c>
      <c r="D20" s="45">
        <v>340</v>
      </c>
      <c r="E20" s="479">
        <v>300</v>
      </c>
      <c r="F20" s="480"/>
      <c r="G20" s="46">
        <v>1126.98</v>
      </c>
      <c r="H20" s="139">
        <f t="shared" si="0"/>
        <v>1126.98</v>
      </c>
      <c r="J20" s="4"/>
    </row>
    <row r="21" spans="1:10" ht="15" customHeight="1" x14ac:dyDescent="0.25">
      <c r="A21" s="521"/>
      <c r="B21" s="527"/>
      <c r="C21" s="99">
        <v>5605</v>
      </c>
      <c r="D21" s="45">
        <v>400</v>
      </c>
      <c r="E21" s="479">
        <v>343</v>
      </c>
      <c r="F21" s="480"/>
      <c r="G21" s="46">
        <v>1436.28</v>
      </c>
      <c r="H21" s="139">
        <f t="shared" si="0"/>
        <v>1436.28</v>
      </c>
      <c r="J21" s="4"/>
    </row>
    <row r="22" spans="1:10" ht="15" customHeight="1" x14ac:dyDescent="0.25">
      <c r="A22" s="521"/>
      <c r="B22" s="527"/>
      <c r="C22" s="99">
        <v>5424</v>
      </c>
      <c r="D22" s="45">
        <v>460</v>
      </c>
      <c r="E22" s="479">
        <v>400</v>
      </c>
      <c r="F22" s="480"/>
      <c r="G22" s="46">
        <v>1758.98</v>
      </c>
      <c r="H22" s="139">
        <f t="shared" si="0"/>
        <v>1758.98</v>
      </c>
      <c r="J22" s="4"/>
    </row>
    <row r="23" spans="1:10" ht="15" customHeight="1" x14ac:dyDescent="0.25">
      <c r="A23" s="521"/>
      <c r="B23" s="527"/>
      <c r="C23" s="99">
        <v>5606</v>
      </c>
      <c r="D23" s="45">
        <v>500</v>
      </c>
      <c r="E23" s="479">
        <v>427</v>
      </c>
      <c r="F23" s="480"/>
      <c r="G23" s="46">
        <v>2321.2800000000002</v>
      </c>
      <c r="H23" s="139">
        <f t="shared" si="0"/>
        <v>2321.2800000000002</v>
      </c>
      <c r="J23" s="4"/>
    </row>
    <row r="24" spans="1:10" ht="15" customHeight="1" x14ac:dyDescent="0.25">
      <c r="A24" s="521"/>
      <c r="B24" s="527"/>
      <c r="C24" s="99">
        <v>5425</v>
      </c>
      <c r="D24" s="45">
        <v>575</v>
      </c>
      <c r="E24" s="475">
        <v>500</v>
      </c>
      <c r="F24" s="476"/>
      <c r="G24" s="46">
        <v>2504.58</v>
      </c>
      <c r="H24" s="139">
        <f t="shared" si="0"/>
        <v>2504.58</v>
      </c>
      <c r="J24" s="4"/>
    </row>
    <row r="25" spans="1:10" ht="15" customHeight="1" x14ac:dyDescent="0.25">
      <c r="A25" s="521"/>
      <c r="B25" s="527"/>
      <c r="C25" s="99">
        <v>5607</v>
      </c>
      <c r="D25" s="97" t="s">
        <v>90</v>
      </c>
      <c r="E25" s="475">
        <v>535</v>
      </c>
      <c r="F25" s="476"/>
      <c r="G25" s="46">
        <v>3445.88</v>
      </c>
      <c r="H25" s="139">
        <f t="shared" si="0"/>
        <v>3445.88</v>
      </c>
      <c r="J25" s="4"/>
    </row>
    <row r="26" spans="1:10" ht="15" customHeight="1" x14ac:dyDescent="0.25">
      <c r="A26" s="521"/>
      <c r="B26" s="527"/>
      <c r="C26" s="99">
        <v>5426</v>
      </c>
      <c r="D26" s="45">
        <v>695</v>
      </c>
      <c r="E26" s="475">
        <v>600</v>
      </c>
      <c r="F26" s="476"/>
      <c r="G26" s="46">
        <v>3643.48</v>
      </c>
      <c r="H26" s="139">
        <f t="shared" si="0"/>
        <v>3643.48</v>
      </c>
      <c r="J26" s="4"/>
    </row>
    <row r="27" spans="1:10" ht="15" customHeight="1" x14ac:dyDescent="0.25">
      <c r="A27" s="521"/>
      <c r="B27" s="527"/>
      <c r="C27" s="99">
        <v>5608</v>
      </c>
      <c r="D27" s="97" t="s">
        <v>91</v>
      </c>
      <c r="E27" s="475">
        <v>687</v>
      </c>
      <c r="F27" s="476"/>
      <c r="G27" s="46">
        <v>5415.08</v>
      </c>
      <c r="H27" s="139">
        <f t="shared" si="0"/>
        <v>5415.08</v>
      </c>
      <c r="J27" s="4"/>
    </row>
    <row r="28" spans="1:10" ht="15" customHeight="1" x14ac:dyDescent="0.25">
      <c r="A28" s="521"/>
      <c r="B28" s="527"/>
      <c r="C28" s="99">
        <v>5427</v>
      </c>
      <c r="D28" s="45">
        <v>923</v>
      </c>
      <c r="E28" s="475">
        <v>800</v>
      </c>
      <c r="F28" s="476"/>
      <c r="G28" s="46">
        <v>6711.98</v>
      </c>
      <c r="H28" s="139">
        <f t="shared" si="0"/>
        <v>6711.98</v>
      </c>
      <c r="J28" s="4"/>
    </row>
    <row r="29" spans="1:10" ht="15" customHeight="1" x14ac:dyDescent="0.25">
      <c r="A29" s="521"/>
      <c r="B29" s="527"/>
      <c r="C29" s="99">
        <v>5609</v>
      </c>
      <c r="D29" s="97" t="s">
        <v>92</v>
      </c>
      <c r="E29" s="475">
        <v>851</v>
      </c>
      <c r="F29" s="476"/>
      <c r="G29" s="46">
        <v>8689.7800000000007</v>
      </c>
      <c r="H29" s="139">
        <f t="shared" si="0"/>
        <v>8689.7800000000007</v>
      </c>
      <c r="J29" s="4"/>
    </row>
    <row r="30" spans="1:10" ht="18" customHeight="1" thickBot="1" x14ac:dyDescent="0.3">
      <c r="A30" s="522"/>
      <c r="B30" s="528"/>
      <c r="C30" s="159">
        <v>5820</v>
      </c>
      <c r="D30" s="144" t="s">
        <v>93</v>
      </c>
      <c r="E30" s="477">
        <v>1030</v>
      </c>
      <c r="F30" s="478"/>
      <c r="G30" s="145">
        <v>13174.28</v>
      </c>
      <c r="H30" s="163">
        <f t="shared" si="0"/>
        <v>13174.28</v>
      </c>
      <c r="J30" s="4"/>
    </row>
    <row r="31" spans="1:10" ht="17.100000000000001" customHeight="1" thickBot="1" x14ac:dyDescent="0.3">
      <c r="A31" s="547" t="s">
        <v>45</v>
      </c>
      <c r="B31" s="548"/>
      <c r="C31" s="548"/>
      <c r="D31" s="548"/>
      <c r="E31" s="548"/>
      <c r="F31" s="548"/>
      <c r="G31" s="548"/>
      <c r="H31" s="549"/>
      <c r="J31" s="2"/>
    </row>
    <row r="32" spans="1:10" ht="15.75" customHeight="1" x14ac:dyDescent="0.25">
      <c r="A32" s="550"/>
      <c r="B32" s="526" t="s">
        <v>99</v>
      </c>
      <c r="C32" s="157">
        <v>5610</v>
      </c>
      <c r="D32" s="142">
        <v>110</v>
      </c>
      <c r="E32" s="481">
        <v>94</v>
      </c>
      <c r="F32" s="482"/>
      <c r="G32" s="158">
        <v>204.28</v>
      </c>
      <c r="H32" s="134">
        <f t="shared" ref="H32:H52" si="1">ROUND((G32-G32/100*$D$10),2)</f>
        <v>204.28</v>
      </c>
      <c r="I32" s="5"/>
      <c r="J32" s="4"/>
    </row>
    <row r="33" spans="1:10" ht="15.75" customHeight="1" x14ac:dyDescent="0.25">
      <c r="A33" s="551"/>
      <c r="B33" s="527"/>
      <c r="C33" s="99">
        <v>5029</v>
      </c>
      <c r="D33" s="97">
        <v>133</v>
      </c>
      <c r="E33" s="479">
        <v>110</v>
      </c>
      <c r="F33" s="480"/>
      <c r="G33" s="48">
        <v>256.68</v>
      </c>
      <c r="H33" s="135">
        <f t="shared" si="1"/>
        <v>256.68</v>
      </c>
      <c r="I33" s="5"/>
      <c r="J33" s="4"/>
    </row>
    <row r="34" spans="1:10" ht="15.75" customHeight="1" x14ac:dyDescent="0.25">
      <c r="A34" s="551"/>
      <c r="B34" s="527"/>
      <c r="C34" s="99">
        <v>5611</v>
      </c>
      <c r="D34" s="97">
        <v>160</v>
      </c>
      <c r="E34" s="479">
        <v>136</v>
      </c>
      <c r="F34" s="480"/>
      <c r="G34" s="48">
        <v>365.48</v>
      </c>
      <c r="H34" s="135">
        <f t="shared" si="1"/>
        <v>365.48</v>
      </c>
      <c r="I34" s="5"/>
      <c r="J34" s="4"/>
    </row>
    <row r="35" spans="1:10" ht="15.75" customHeight="1" x14ac:dyDescent="0.25">
      <c r="A35" s="551"/>
      <c r="B35" s="527"/>
      <c r="C35" s="99">
        <v>5028</v>
      </c>
      <c r="D35" s="97">
        <v>190</v>
      </c>
      <c r="E35" s="479">
        <v>160</v>
      </c>
      <c r="F35" s="480"/>
      <c r="G35" s="48">
        <v>424.08</v>
      </c>
      <c r="H35" s="135">
        <f t="shared" si="1"/>
        <v>424.08</v>
      </c>
      <c r="I35" s="5"/>
      <c r="J35" s="4"/>
    </row>
    <row r="36" spans="1:10" ht="15.75" customHeight="1" x14ac:dyDescent="0.25">
      <c r="A36" s="551"/>
      <c r="B36" s="527"/>
      <c r="C36" s="99">
        <v>5612</v>
      </c>
      <c r="D36" s="97">
        <v>200</v>
      </c>
      <c r="E36" s="479">
        <v>171</v>
      </c>
      <c r="F36" s="480"/>
      <c r="G36" s="48">
        <v>487.78</v>
      </c>
      <c r="H36" s="135">
        <f t="shared" si="1"/>
        <v>487.78</v>
      </c>
      <c r="I36" s="5"/>
      <c r="J36" s="4"/>
    </row>
    <row r="37" spans="1:10" ht="15.75" customHeight="1" x14ac:dyDescent="0.25">
      <c r="A37" s="551"/>
      <c r="B37" s="527"/>
      <c r="C37" s="99">
        <v>5021</v>
      </c>
      <c r="D37" s="97">
        <v>230</v>
      </c>
      <c r="E37" s="479">
        <v>200</v>
      </c>
      <c r="F37" s="480"/>
      <c r="G37" s="48">
        <v>618.48</v>
      </c>
      <c r="H37" s="135">
        <f t="shared" si="1"/>
        <v>618.48</v>
      </c>
      <c r="I37" s="5"/>
      <c r="J37" s="4"/>
    </row>
    <row r="38" spans="1:10" ht="15.75" customHeight="1" x14ac:dyDescent="0.25">
      <c r="A38" s="551"/>
      <c r="B38" s="527"/>
      <c r="C38" s="99">
        <v>5613</v>
      </c>
      <c r="D38" s="97">
        <v>250</v>
      </c>
      <c r="E38" s="479">
        <v>216</v>
      </c>
      <c r="F38" s="480"/>
      <c r="G38" s="48">
        <v>771.28</v>
      </c>
      <c r="H38" s="135">
        <f t="shared" si="1"/>
        <v>771.28</v>
      </c>
      <c r="I38" s="5"/>
      <c r="J38" s="4"/>
    </row>
    <row r="39" spans="1:10" ht="15.75" customHeight="1" x14ac:dyDescent="0.25">
      <c r="A39" s="551"/>
      <c r="B39" s="527"/>
      <c r="C39" s="99">
        <v>5022</v>
      </c>
      <c r="D39" s="97">
        <v>290</v>
      </c>
      <c r="E39" s="479">
        <v>250</v>
      </c>
      <c r="F39" s="480"/>
      <c r="G39" s="48">
        <v>1042.58</v>
      </c>
      <c r="H39" s="135">
        <f t="shared" si="1"/>
        <v>1042.58</v>
      </c>
      <c r="I39" s="5"/>
      <c r="J39" s="4"/>
    </row>
    <row r="40" spans="1:10" ht="15.75" customHeight="1" x14ac:dyDescent="0.25">
      <c r="A40" s="551"/>
      <c r="B40" s="527"/>
      <c r="C40" s="99">
        <v>5614</v>
      </c>
      <c r="D40" s="97">
        <v>315</v>
      </c>
      <c r="E40" s="479">
        <v>271</v>
      </c>
      <c r="F40" s="480"/>
      <c r="G40" s="48">
        <v>1184.48</v>
      </c>
      <c r="H40" s="135">
        <f t="shared" si="1"/>
        <v>1184.48</v>
      </c>
      <c r="I40" s="5"/>
      <c r="J40" s="4"/>
    </row>
    <row r="41" spans="1:10" ht="15.75" customHeight="1" x14ac:dyDescent="0.25">
      <c r="A41" s="551"/>
      <c r="B41" s="527"/>
      <c r="C41" s="99">
        <v>5023</v>
      </c>
      <c r="D41" s="97">
        <v>340</v>
      </c>
      <c r="E41" s="479">
        <v>300</v>
      </c>
      <c r="F41" s="480"/>
      <c r="G41" s="48">
        <v>1488.78</v>
      </c>
      <c r="H41" s="135">
        <f t="shared" si="1"/>
        <v>1488.78</v>
      </c>
      <c r="I41" s="5"/>
      <c r="J41" s="4"/>
    </row>
    <row r="42" spans="1:10" ht="15.75" customHeight="1" x14ac:dyDescent="0.25">
      <c r="A42" s="551"/>
      <c r="B42" s="527"/>
      <c r="C42" s="99">
        <v>5827</v>
      </c>
      <c r="D42" s="97">
        <v>368</v>
      </c>
      <c r="E42" s="479">
        <v>315</v>
      </c>
      <c r="F42" s="480"/>
      <c r="G42" s="48">
        <v>1518.68</v>
      </c>
      <c r="H42" s="135">
        <f t="shared" si="1"/>
        <v>1518.68</v>
      </c>
      <c r="I42" s="5"/>
      <c r="J42" s="4"/>
    </row>
    <row r="43" spans="1:10" ht="15.75" customHeight="1" x14ac:dyDescent="0.25">
      <c r="A43" s="551"/>
      <c r="B43" s="527"/>
      <c r="C43" s="99">
        <v>5615</v>
      </c>
      <c r="D43" s="97">
        <v>400</v>
      </c>
      <c r="E43" s="479">
        <v>343</v>
      </c>
      <c r="F43" s="480"/>
      <c r="G43" s="48">
        <v>1844.58</v>
      </c>
      <c r="H43" s="135">
        <f t="shared" si="1"/>
        <v>1844.58</v>
      </c>
      <c r="I43" s="5"/>
      <c r="J43" s="4"/>
    </row>
    <row r="44" spans="1:10" ht="15.75" customHeight="1" x14ac:dyDescent="0.25">
      <c r="A44" s="551"/>
      <c r="B44" s="527"/>
      <c r="C44" s="99">
        <v>5024</v>
      </c>
      <c r="D44" s="97">
        <v>460</v>
      </c>
      <c r="E44" s="479">
        <v>400</v>
      </c>
      <c r="F44" s="480"/>
      <c r="G44" s="48">
        <v>2186.7800000000002</v>
      </c>
      <c r="H44" s="135">
        <f t="shared" si="1"/>
        <v>2186.7800000000002</v>
      </c>
      <c r="I44" s="5"/>
      <c r="J44" s="4"/>
    </row>
    <row r="45" spans="1:10" ht="15.75" customHeight="1" x14ac:dyDescent="0.25">
      <c r="A45" s="551"/>
      <c r="B45" s="527"/>
      <c r="C45" s="99">
        <v>5616</v>
      </c>
      <c r="D45" s="97">
        <v>500</v>
      </c>
      <c r="E45" s="479">
        <v>427</v>
      </c>
      <c r="F45" s="480"/>
      <c r="G45" s="48">
        <v>2800.38</v>
      </c>
      <c r="H45" s="135">
        <f t="shared" si="1"/>
        <v>2800.38</v>
      </c>
      <c r="I45" s="5"/>
      <c r="J45" s="4"/>
    </row>
    <row r="46" spans="1:10" ht="15.75" customHeight="1" x14ac:dyDescent="0.25">
      <c r="A46" s="551"/>
      <c r="B46" s="527"/>
      <c r="C46" s="99">
        <v>5025</v>
      </c>
      <c r="D46" s="97">
        <v>575</v>
      </c>
      <c r="E46" s="475">
        <v>500</v>
      </c>
      <c r="F46" s="476"/>
      <c r="G46" s="48">
        <v>3118.28</v>
      </c>
      <c r="H46" s="135">
        <f t="shared" si="1"/>
        <v>3118.28</v>
      </c>
      <c r="I46" s="5"/>
      <c r="J46" s="4"/>
    </row>
    <row r="47" spans="1:10" ht="15.75" customHeight="1" x14ac:dyDescent="0.25">
      <c r="A47" s="551"/>
      <c r="B47" s="527"/>
      <c r="C47" s="99">
        <v>5617</v>
      </c>
      <c r="D47" s="97" t="s">
        <v>90</v>
      </c>
      <c r="E47" s="475">
        <v>535</v>
      </c>
      <c r="F47" s="476"/>
      <c r="G47" s="48">
        <v>4107.08</v>
      </c>
      <c r="H47" s="135">
        <f t="shared" si="1"/>
        <v>4107.08</v>
      </c>
      <c r="I47" s="5"/>
      <c r="J47" s="4"/>
    </row>
    <row r="48" spans="1:10" ht="15.75" customHeight="1" x14ac:dyDescent="0.25">
      <c r="A48" s="551"/>
      <c r="B48" s="527"/>
      <c r="C48" s="99">
        <v>5026</v>
      </c>
      <c r="D48" s="45">
        <v>695</v>
      </c>
      <c r="E48" s="475">
        <v>600</v>
      </c>
      <c r="F48" s="476"/>
      <c r="G48" s="48">
        <v>4367.78</v>
      </c>
      <c r="H48" s="135">
        <f t="shared" si="1"/>
        <v>4367.78</v>
      </c>
      <c r="I48" s="6"/>
      <c r="J48" s="4"/>
    </row>
    <row r="49" spans="1:10" ht="15.75" customHeight="1" x14ac:dyDescent="0.25">
      <c r="A49" s="551"/>
      <c r="B49" s="527"/>
      <c r="C49" s="99">
        <v>5618</v>
      </c>
      <c r="D49" s="97" t="s">
        <v>91</v>
      </c>
      <c r="E49" s="475">
        <v>687</v>
      </c>
      <c r="F49" s="476"/>
      <c r="G49" s="48">
        <v>6516.68</v>
      </c>
      <c r="H49" s="135">
        <f t="shared" si="1"/>
        <v>6516.68</v>
      </c>
      <c r="I49" s="6"/>
      <c r="J49" s="4"/>
    </row>
    <row r="50" spans="1:10" ht="15.75" customHeight="1" x14ac:dyDescent="0.25">
      <c r="A50" s="551"/>
      <c r="B50" s="527"/>
      <c r="C50" s="99">
        <v>5027</v>
      </c>
      <c r="D50" s="45">
        <v>923</v>
      </c>
      <c r="E50" s="475">
        <v>800</v>
      </c>
      <c r="F50" s="476"/>
      <c r="G50" s="48">
        <v>7922.18</v>
      </c>
      <c r="H50" s="135">
        <f t="shared" si="1"/>
        <v>7922.18</v>
      </c>
      <c r="I50" s="7"/>
      <c r="J50" s="4"/>
    </row>
    <row r="51" spans="1:10" ht="15.75" customHeight="1" x14ac:dyDescent="0.25">
      <c r="A51" s="551"/>
      <c r="B51" s="527"/>
      <c r="C51" s="99">
        <v>5619</v>
      </c>
      <c r="D51" s="97" t="s">
        <v>92</v>
      </c>
      <c r="E51" s="475">
        <v>851</v>
      </c>
      <c r="F51" s="476"/>
      <c r="G51" s="48">
        <v>10413.379999999999</v>
      </c>
      <c r="H51" s="135">
        <f t="shared" si="1"/>
        <v>10413.379999999999</v>
      </c>
      <c r="I51" s="7"/>
      <c r="J51" s="4"/>
    </row>
    <row r="52" spans="1:10" ht="15.75" customHeight="1" thickBot="1" x14ac:dyDescent="0.3">
      <c r="A52" s="552"/>
      <c r="B52" s="528"/>
      <c r="C52" s="159">
        <v>5821</v>
      </c>
      <c r="D52" s="144" t="s">
        <v>93</v>
      </c>
      <c r="E52" s="477">
        <v>1030</v>
      </c>
      <c r="F52" s="478"/>
      <c r="G52" s="160">
        <v>15209.18</v>
      </c>
      <c r="H52" s="138">
        <f t="shared" si="1"/>
        <v>15209.18</v>
      </c>
      <c r="I52" s="7"/>
      <c r="J52" s="4"/>
    </row>
    <row r="53" spans="1:10" ht="48" customHeight="1" thickBot="1" x14ac:dyDescent="0.3">
      <c r="A53" s="558" t="s">
        <v>227</v>
      </c>
      <c r="B53" s="559"/>
      <c r="C53" s="559"/>
      <c r="D53" s="559"/>
      <c r="E53" s="559"/>
      <c r="F53" s="559"/>
      <c r="G53" s="559"/>
      <c r="H53" s="560"/>
      <c r="I53" s="7"/>
      <c r="J53" s="4"/>
    </row>
    <row r="54" spans="1:10" ht="17.100000000000001" customHeight="1" thickBot="1" x14ac:dyDescent="0.3">
      <c r="A54" s="547" t="s">
        <v>47</v>
      </c>
      <c r="B54" s="548"/>
      <c r="C54" s="548"/>
      <c r="D54" s="548"/>
      <c r="E54" s="548"/>
      <c r="F54" s="548"/>
      <c r="G54" s="548"/>
      <c r="H54" s="549"/>
      <c r="I54" s="8"/>
      <c r="J54" s="4"/>
    </row>
    <row r="55" spans="1:10" x14ac:dyDescent="0.25">
      <c r="A55" s="580"/>
      <c r="B55" s="529" t="s">
        <v>97</v>
      </c>
      <c r="C55" s="151">
        <v>5620</v>
      </c>
      <c r="D55" s="148">
        <v>110</v>
      </c>
      <c r="E55" s="487">
        <v>94</v>
      </c>
      <c r="F55" s="488"/>
      <c r="G55" s="153">
        <v>602.48</v>
      </c>
      <c r="H55" s="134">
        <f t="shared" ref="H55:H86" si="2">ROUND((G55-G55/100*$D$10),2)</f>
        <v>602.48</v>
      </c>
      <c r="I55" s="8"/>
      <c r="J55" s="9"/>
    </row>
    <row r="56" spans="1:10" x14ac:dyDescent="0.25">
      <c r="A56" s="581"/>
      <c r="B56" s="530"/>
      <c r="C56" s="84">
        <v>5251</v>
      </c>
      <c r="D56" s="93">
        <v>133</v>
      </c>
      <c r="E56" s="483">
        <v>110</v>
      </c>
      <c r="F56" s="484"/>
      <c r="G56" s="51">
        <v>674.78</v>
      </c>
      <c r="H56" s="135">
        <f t="shared" si="2"/>
        <v>674.78</v>
      </c>
      <c r="I56" s="8"/>
      <c r="J56" s="9"/>
    </row>
    <row r="57" spans="1:10" x14ac:dyDescent="0.25">
      <c r="A57" s="581"/>
      <c r="B57" s="530"/>
      <c r="C57" s="84">
        <v>5621</v>
      </c>
      <c r="D57" s="93">
        <v>160</v>
      </c>
      <c r="E57" s="483">
        <v>136</v>
      </c>
      <c r="F57" s="484"/>
      <c r="G57" s="51">
        <v>823.88</v>
      </c>
      <c r="H57" s="135">
        <f t="shared" si="2"/>
        <v>823.88</v>
      </c>
      <c r="I57" s="8"/>
      <c r="J57" s="9"/>
    </row>
    <row r="58" spans="1:10" x14ac:dyDescent="0.25">
      <c r="A58" s="581"/>
      <c r="B58" s="530"/>
      <c r="C58" s="84">
        <v>5252</v>
      </c>
      <c r="D58" s="93">
        <v>190</v>
      </c>
      <c r="E58" s="483">
        <v>160</v>
      </c>
      <c r="F58" s="484"/>
      <c r="G58" s="51">
        <v>855.58</v>
      </c>
      <c r="H58" s="135">
        <f t="shared" si="2"/>
        <v>855.58</v>
      </c>
      <c r="I58" s="8"/>
      <c r="J58" s="9"/>
    </row>
    <row r="59" spans="1:10" x14ac:dyDescent="0.25">
      <c r="A59" s="581"/>
      <c r="B59" s="530"/>
      <c r="C59" s="84">
        <v>5622</v>
      </c>
      <c r="D59" s="93">
        <v>200</v>
      </c>
      <c r="E59" s="483">
        <v>171</v>
      </c>
      <c r="F59" s="484"/>
      <c r="G59" s="51">
        <v>1346.98</v>
      </c>
      <c r="H59" s="135">
        <f t="shared" si="2"/>
        <v>1346.98</v>
      </c>
      <c r="I59" s="8"/>
      <c r="J59" s="9"/>
    </row>
    <row r="60" spans="1:10" x14ac:dyDescent="0.25">
      <c r="A60" s="581"/>
      <c r="B60" s="530"/>
      <c r="C60" s="84">
        <v>5253</v>
      </c>
      <c r="D60" s="93">
        <v>230</v>
      </c>
      <c r="E60" s="483">
        <v>200</v>
      </c>
      <c r="F60" s="484"/>
      <c r="G60" s="51">
        <v>1520.48</v>
      </c>
      <c r="H60" s="135">
        <f t="shared" si="2"/>
        <v>1520.48</v>
      </c>
      <c r="I60" s="8"/>
      <c r="J60" s="9"/>
    </row>
    <row r="61" spans="1:10" x14ac:dyDescent="0.25">
      <c r="A61" s="581"/>
      <c r="B61" s="530"/>
      <c r="C61" s="84">
        <v>5623</v>
      </c>
      <c r="D61" s="93">
        <v>250</v>
      </c>
      <c r="E61" s="483">
        <v>216</v>
      </c>
      <c r="F61" s="484"/>
      <c r="G61" s="51">
        <v>2272.38</v>
      </c>
      <c r="H61" s="135">
        <f t="shared" si="2"/>
        <v>2272.38</v>
      </c>
      <c r="I61" s="8"/>
      <c r="J61" s="9"/>
    </row>
    <row r="62" spans="1:10" x14ac:dyDescent="0.25">
      <c r="A62" s="581"/>
      <c r="B62" s="530"/>
      <c r="C62" s="84">
        <v>5254</v>
      </c>
      <c r="D62" s="93">
        <v>290</v>
      </c>
      <c r="E62" s="483">
        <v>250</v>
      </c>
      <c r="F62" s="484"/>
      <c r="G62" s="51">
        <v>2727.08</v>
      </c>
      <c r="H62" s="135">
        <f t="shared" si="2"/>
        <v>2727.08</v>
      </c>
      <c r="I62" s="8"/>
      <c r="J62" s="9"/>
    </row>
    <row r="63" spans="1:10" x14ac:dyDescent="0.25">
      <c r="A63" s="581"/>
      <c r="B63" s="530"/>
      <c r="C63" s="84">
        <v>5624</v>
      </c>
      <c r="D63" s="93">
        <v>315</v>
      </c>
      <c r="E63" s="483">
        <v>271</v>
      </c>
      <c r="F63" s="484"/>
      <c r="G63" s="51">
        <v>4445.68</v>
      </c>
      <c r="H63" s="135">
        <f t="shared" si="2"/>
        <v>4445.68</v>
      </c>
      <c r="I63" s="8"/>
      <c r="J63" s="9"/>
    </row>
    <row r="64" spans="1:10" x14ac:dyDescent="0.25">
      <c r="A64" s="581"/>
      <c r="B64" s="530"/>
      <c r="C64" s="84">
        <v>5255</v>
      </c>
      <c r="D64" s="93">
        <v>340</v>
      </c>
      <c r="E64" s="483">
        <v>300</v>
      </c>
      <c r="F64" s="484"/>
      <c r="G64" s="51">
        <v>4988.38</v>
      </c>
      <c r="H64" s="135">
        <f t="shared" si="2"/>
        <v>4988.38</v>
      </c>
      <c r="I64" s="8"/>
      <c r="J64" s="9"/>
    </row>
    <row r="65" spans="1:10" x14ac:dyDescent="0.25">
      <c r="A65" s="581"/>
      <c r="B65" s="530"/>
      <c r="C65" s="84">
        <v>5625</v>
      </c>
      <c r="D65" s="93">
        <v>400</v>
      </c>
      <c r="E65" s="483">
        <v>343</v>
      </c>
      <c r="F65" s="484"/>
      <c r="G65" s="51">
        <v>8494.2800000000007</v>
      </c>
      <c r="H65" s="135">
        <f t="shared" si="2"/>
        <v>8494.2800000000007</v>
      </c>
      <c r="I65" s="8"/>
      <c r="J65" s="9"/>
    </row>
    <row r="66" spans="1:10" ht="15.75" thickBot="1" x14ac:dyDescent="0.3">
      <c r="A66" s="582"/>
      <c r="B66" s="531"/>
      <c r="C66" s="154">
        <v>5256</v>
      </c>
      <c r="D66" s="150">
        <v>460</v>
      </c>
      <c r="E66" s="485">
        <v>400</v>
      </c>
      <c r="F66" s="486"/>
      <c r="G66" s="156">
        <v>8945.2800000000007</v>
      </c>
      <c r="H66" s="138">
        <f t="shared" si="2"/>
        <v>8945.2800000000007</v>
      </c>
      <c r="I66" s="8"/>
      <c r="J66" s="9"/>
    </row>
    <row r="67" spans="1:10" x14ac:dyDescent="0.25">
      <c r="A67" s="495"/>
      <c r="B67" s="572" t="s">
        <v>10</v>
      </c>
      <c r="C67" s="151">
        <v>5630</v>
      </c>
      <c r="D67" s="148">
        <v>110</v>
      </c>
      <c r="E67" s="487">
        <v>94</v>
      </c>
      <c r="F67" s="488"/>
      <c r="G67" s="153">
        <v>602.48</v>
      </c>
      <c r="H67" s="134">
        <f t="shared" si="2"/>
        <v>602.48</v>
      </c>
      <c r="I67" s="10"/>
      <c r="J67" s="9"/>
    </row>
    <row r="68" spans="1:10" x14ac:dyDescent="0.25">
      <c r="A68" s="496"/>
      <c r="B68" s="573"/>
      <c r="C68" s="84">
        <v>5291</v>
      </c>
      <c r="D68" s="93">
        <v>133</v>
      </c>
      <c r="E68" s="483">
        <v>110</v>
      </c>
      <c r="F68" s="484"/>
      <c r="G68" s="51">
        <v>674.78</v>
      </c>
      <c r="H68" s="135">
        <f t="shared" si="2"/>
        <v>674.78</v>
      </c>
      <c r="I68" s="10"/>
      <c r="J68" s="9"/>
    </row>
    <row r="69" spans="1:10" x14ac:dyDescent="0.25">
      <c r="A69" s="496"/>
      <c r="B69" s="573"/>
      <c r="C69" s="84">
        <v>5631</v>
      </c>
      <c r="D69" s="93">
        <v>160</v>
      </c>
      <c r="E69" s="483">
        <v>136</v>
      </c>
      <c r="F69" s="484"/>
      <c r="G69" s="51">
        <v>823.88</v>
      </c>
      <c r="H69" s="135">
        <f t="shared" si="2"/>
        <v>823.88</v>
      </c>
      <c r="I69" s="10"/>
      <c r="J69" s="9"/>
    </row>
    <row r="70" spans="1:10" x14ac:dyDescent="0.25">
      <c r="A70" s="496"/>
      <c r="B70" s="573"/>
      <c r="C70" s="84">
        <v>5292</v>
      </c>
      <c r="D70" s="93">
        <v>190</v>
      </c>
      <c r="E70" s="483">
        <v>160</v>
      </c>
      <c r="F70" s="484"/>
      <c r="G70" s="51">
        <v>855.58</v>
      </c>
      <c r="H70" s="135">
        <f t="shared" si="2"/>
        <v>855.58</v>
      </c>
      <c r="I70" s="10"/>
      <c r="J70" s="9"/>
    </row>
    <row r="71" spans="1:10" x14ac:dyDescent="0.25">
      <c r="A71" s="496"/>
      <c r="B71" s="573"/>
      <c r="C71" s="84">
        <v>5632</v>
      </c>
      <c r="D71" s="93">
        <v>200</v>
      </c>
      <c r="E71" s="483">
        <v>171</v>
      </c>
      <c r="F71" s="484"/>
      <c r="G71" s="51">
        <v>1346.98</v>
      </c>
      <c r="H71" s="135">
        <f t="shared" si="2"/>
        <v>1346.98</v>
      </c>
      <c r="I71" s="10"/>
      <c r="J71" s="9"/>
    </row>
    <row r="72" spans="1:10" x14ac:dyDescent="0.25">
      <c r="A72" s="496"/>
      <c r="B72" s="573"/>
      <c r="C72" s="84">
        <v>5293</v>
      </c>
      <c r="D72" s="93">
        <v>230</v>
      </c>
      <c r="E72" s="483">
        <v>200</v>
      </c>
      <c r="F72" s="484"/>
      <c r="G72" s="51">
        <v>1520.48</v>
      </c>
      <c r="H72" s="135">
        <f t="shared" si="2"/>
        <v>1520.48</v>
      </c>
      <c r="I72" s="10"/>
      <c r="J72" s="9"/>
    </row>
    <row r="73" spans="1:10" x14ac:dyDescent="0.25">
      <c r="A73" s="496"/>
      <c r="B73" s="573"/>
      <c r="C73" s="84">
        <v>5633</v>
      </c>
      <c r="D73" s="93">
        <v>250</v>
      </c>
      <c r="E73" s="483">
        <v>216</v>
      </c>
      <c r="F73" s="484"/>
      <c r="G73" s="51">
        <v>2272.38</v>
      </c>
      <c r="H73" s="135">
        <f t="shared" si="2"/>
        <v>2272.38</v>
      </c>
      <c r="I73" s="10"/>
      <c r="J73" s="9"/>
    </row>
    <row r="74" spans="1:10" x14ac:dyDescent="0.25">
      <c r="A74" s="496"/>
      <c r="B74" s="573"/>
      <c r="C74" s="84">
        <v>5294</v>
      </c>
      <c r="D74" s="93">
        <v>290</v>
      </c>
      <c r="E74" s="483">
        <v>250</v>
      </c>
      <c r="F74" s="484"/>
      <c r="G74" s="51">
        <v>2727.08</v>
      </c>
      <c r="H74" s="135">
        <f t="shared" si="2"/>
        <v>2727.08</v>
      </c>
      <c r="I74" s="10"/>
      <c r="J74" s="9"/>
    </row>
    <row r="75" spans="1:10" x14ac:dyDescent="0.25">
      <c r="A75" s="496"/>
      <c r="B75" s="573"/>
      <c r="C75" s="84">
        <v>5634</v>
      </c>
      <c r="D75" s="93">
        <v>315</v>
      </c>
      <c r="E75" s="483">
        <v>271</v>
      </c>
      <c r="F75" s="484"/>
      <c r="G75" s="51">
        <v>4445.6499999999996</v>
      </c>
      <c r="H75" s="135">
        <f t="shared" si="2"/>
        <v>4445.6499999999996</v>
      </c>
      <c r="I75" s="8"/>
      <c r="J75" s="9"/>
    </row>
    <row r="76" spans="1:10" x14ac:dyDescent="0.25">
      <c r="A76" s="496"/>
      <c r="B76" s="573"/>
      <c r="C76" s="84">
        <v>5295</v>
      </c>
      <c r="D76" s="93">
        <v>340</v>
      </c>
      <c r="E76" s="483">
        <v>300</v>
      </c>
      <c r="F76" s="484"/>
      <c r="G76" s="51">
        <v>4988.38</v>
      </c>
      <c r="H76" s="135">
        <f t="shared" si="2"/>
        <v>4988.38</v>
      </c>
      <c r="I76" s="8"/>
      <c r="J76" s="9"/>
    </row>
    <row r="77" spans="1:10" x14ac:dyDescent="0.25">
      <c r="A77" s="496"/>
      <c r="B77" s="573"/>
      <c r="C77" s="84">
        <v>5635</v>
      </c>
      <c r="D77" s="93">
        <v>400</v>
      </c>
      <c r="E77" s="483">
        <v>343</v>
      </c>
      <c r="F77" s="484"/>
      <c r="G77" s="51">
        <v>8494.2800000000007</v>
      </c>
      <c r="H77" s="135">
        <f t="shared" si="2"/>
        <v>8494.2800000000007</v>
      </c>
      <c r="I77" s="8"/>
      <c r="J77" s="9"/>
    </row>
    <row r="78" spans="1:10" ht="15.75" thickBot="1" x14ac:dyDescent="0.3">
      <c r="A78" s="497"/>
      <c r="B78" s="575"/>
      <c r="C78" s="154">
        <v>5296</v>
      </c>
      <c r="D78" s="150">
        <v>460</v>
      </c>
      <c r="E78" s="485">
        <v>400</v>
      </c>
      <c r="F78" s="486"/>
      <c r="G78" s="156">
        <v>8945.2800000000007</v>
      </c>
      <c r="H78" s="138">
        <f t="shared" si="2"/>
        <v>8945.2800000000007</v>
      </c>
      <c r="I78" s="8"/>
      <c r="J78" s="9"/>
    </row>
    <row r="79" spans="1:10" x14ac:dyDescent="0.25">
      <c r="A79" s="545"/>
      <c r="B79" s="579" t="s">
        <v>11</v>
      </c>
      <c r="C79" s="130">
        <v>5640</v>
      </c>
      <c r="D79" s="131">
        <v>110</v>
      </c>
      <c r="E79" s="487">
        <v>94</v>
      </c>
      <c r="F79" s="488"/>
      <c r="G79" s="132">
        <v>381.38</v>
      </c>
      <c r="H79" s="140">
        <f t="shared" si="2"/>
        <v>381.38</v>
      </c>
      <c r="I79" s="8"/>
      <c r="J79" s="9"/>
    </row>
    <row r="80" spans="1:10" x14ac:dyDescent="0.25">
      <c r="A80" s="496"/>
      <c r="B80" s="573"/>
      <c r="C80" s="84">
        <v>5241</v>
      </c>
      <c r="D80" s="93">
        <v>133</v>
      </c>
      <c r="E80" s="483">
        <v>110</v>
      </c>
      <c r="F80" s="484"/>
      <c r="G80" s="51">
        <v>426.58</v>
      </c>
      <c r="H80" s="135">
        <f t="shared" si="2"/>
        <v>426.58</v>
      </c>
      <c r="I80" s="8"/>
      <c r="J80" s="9"/>
    </row>
    <row r="81" spans="1:10" x14ac:dyDescent="0.25">
      <c r="A81" s="496"/>
      <c r="B81" s="573"/>
      <c r="C81" s="84">
        <v>5641</v>
      </c>
      <c r="D81" s="93">
        <v>160</v>
      </c>
      <c r="E81" s="483">
        <v>136</v>
      </c>
      <c r="F81" s="484"/>
      <c r="G81" s="51">
        <v>543.98</v>
      </c>
      <c r="H81" s="135">
        <f t="shared" si="2"/>
        <v>543.98</v>
      </c>
      <c r="I81" s="8"/>
      <c r="J81" s="9"/>
    </row>
    <row r="82" spans="1:10" x14ac:dyDescent="0.25">
      <c r="A82" s="496"/>
      <c r="B82" s="573"/>
      <c r="C82" s="84">
        <v>5242</v>
      </c>
      <c r="D82" s="93">
        <v>190</v>
      </c>
      <c r="E82" s="483">
        <v>160</v>
      </c>
      <c r="F82" s="484"/>
      <c r="G82" s="51">
        <v>564.67999999999995</v>
      </c>
      <c r="H82" s="135">
        <f t="shared" si="2"/>
        <v>564.67999999999995</v>
      </c>
      <c r="I82" s="8"/>
      <c r="J82" s="9"/>
    </row>
    <row r="83" spans="1:10" x14ac:dyDescent="0.25">
      <c r="A83" s="496"/>
      <c r="B83" s="573"/>
      <c r="C83" s="84">
        <v>5642</v>
      </c>
      <c r="D83" s="93">
        <v>200</v>
      </c>
      <c r="E83" s="483">
        <v>171</v>
      </c>
      <c r="F83" s="484"/>
      <c r="G83" s="51">
        <v>952.28</v>
      </c>
      <c r="H83" s="135">
        <f t="shared" si="2"/>
        <v>952.28</v>
      </c>
      <c r="I83" s="8"/>
      <c r="J83" s="9"/>
    </row>
    <row r="84" spans="1:10" x14ac:dyDescent="0.25">
      <c r="A84" s="496"/>
      <c r="B84" s="573"/>
      <c r="C84" s="84">
        <v>5243</v>
      </c>
      <c r="D84" s="93">
        <v>230</v>
      </c>
      <c r="E84" s="483">
        <v>200</v>
      </c>
      <c r="F84" s="484"/>
      <c r="G84" s="51">
        <v>1073.28</v>
      </c>
      <c r="H84" s="135">
        <f t="shared" si="2"/>
        <v>1073.28</v>
      </c>
      <c r="I84" s="8"/>
      <c r="J84" s="9"/>
    </row>
    <row r="85" spans="1:10" x14ac:dyDescent="0.25">
      <c r="A85" s="496"/>
      <c r="B85" s="573"/>
      <c r="C85" s="84">
        <v>5643</v>
      </c>
      <c r="D85" s="93">
        <v>250</v>
      </c>
      <c r="E85" s="483">
        <v>216</v>
      </c>
      <c r="F85" s="484"/>
      <c r="G85" s="51">
        <v>1600.08</v>
      </c>
      <c r="H85" s="135">
        <f t="shared" si="2"/>
        <v>1600.08</v>
      </c>
      <c r="I85" s="8"/>
      <c r="J85" s="9"/>
    </row>
    <row r="86" spans="1:10" x14ac:dyDescent="0.25">
      <c r="A86" s="496"/>
      <c r="B86" s="573"/>
      <c r="C86" s="84">
        <v>5244</v>
      </c>
      <c r="D86" s="93">
        <v>290</v>
      </c>
      <c r="E86" s="483">
        <v>250</v>
      </c>
      <c r="F86" s="484"/>
      <c r="G86" s="51">
        <v>1921.58</v>
      </c>
      <c r="H86" s="135">
        <f t="shared" si="2"/>
        <v>1921.58</v>
      </c>
      <c r="I86" s="8"/>
      <c r="J86" s="9"/>
    </row>
    <row r="87" spans="1:10" x14ac:dyDescent="0.25">
      <c r="A87" s="496"/>
      <c r="B87" s="573"/>
      <c r="C87" s="84">
        <v>5644</v>
      </c>
      <c r="D87" s="93">
        <v>315</v>
      </c>
      <c r="E87" s="483">
        <v>271</v>
      </c>
      <c r="F87" s="484"/>
      <c r="G87" s="51">
        <v>3230.68</v>
      </c>
      <c r="H87" s="135">
        <f t="shared" ref="H87:H118" si="3">ROUND((G87-G87/100*$D$10),2)</f>
        <v>3230.68</v>
      </c>
      <c r="I87" s="8"/>
      <c r="J87" s="9"/>
    </row>
    <row r="88" spans="1:10" x14ac:dyDescent="0.25">
      <c r="A88" s="496"/>
      <c r="B88" s="573"/>
      <c r="C88" s="84">
        <v>5245</v>
      </c>
      <c r="D88" s="93">
        <v>340</v>
      </c>
      <c r="E88" s="483">
        <v>300</v>
      </c>
      <c r="F88" s="484"/>
      <c r="G88" s="51">
        <v>3625.38</v>
      </c>
      <c r="H88" s="135">
        <f t="shared" si="3"/>
        <v>3625.38</v>
      </c>
      <c r="I88" s="8"/>
      <c r="J88" s="9"/>
    </row>
    <row r="89" spans="1:10" x14ac:dyDescent="0.25">
      <c r="A89" s="496"/>
      <c r="B89" s="573"/>
      <c r="C89" s="84">
        <v>5645</v>
      </c>
      <c r="D89" s="93">
        <v>400</v>
      </c>
      <c r="E89" s="483">
        <v>343</v>
      </c>
      <c r="F89" s="484"/>
      <c r="G89" s="51">
        <v>5882.08</v>
      </c>
      <c r="H89" s="135">
        <f t="shared" si="3"/>
        <v>5882.08</v>
      </c>
      <c r="I89" s="8"/>
      <c r="J89" s="9"/>
    </row>
    <row r="90" spans="1:10" ht="15.75" thickBot="1" x14ac:dyDescent="0.3">
      <c r="A90" s="546"/>
      <c r="B90" s="574"/>
      <c r="C90" s="85">
        <v>5246</v>
      </c>
      <c r="D90" s="129">
        <v>460</v>
      </c>
      <c r="E90" s="485">
        <v>400</v>
      </c>
      <c r="F90" s="486"/>
      <c r="G90" s="55">
        <v>6193.68</v>
      </c>
      <c r="H90" s="141">
        <f t="shared" si="3"/>
        <v>6193.68</v>
      </c>
      <c r="I90" s="8"/>
      <c r="J90" s="9"/>
    </row>
    <row r="91" spans="1:10" x14ac:dyDescent="0.25">
      <c r="A91" s="495"/>
      <c r="B91" s="572" t="s">
        <v>12</v>
      </c>
      <c r="C91" s="151">
        <v>5650</v>
      </c>
      <c r="D91" s="148">
        <v>110</v>
      </c>
      <c r="E91" s="487">
        <v>94</v>
      </c>
      <c r="F91" s="488"/>
      <c r="G91" s="153">
        <v>381.38</v>
      </c>
      <c r="H91" s="134">
        <f t="shared" si="3"/>
        <v>381.38</v>
      </c>
      <c r="I91" s="8"/>
      <c r="J91" s="9"/>
    </row>
    <row r="92" spans="1:10" x14ac:dyDescent="0.25">
      <c r="A92" s="496"/>
      <c r="B92" s="573"/>
      <c r="C92" s="84">
        <v>5301</v>
      </c>
      <c r="D92" s="93">
        <v>133</v>
      </c>
      <c r="E92" s="483">
        <v>110</v>
      </c>
      <c r="F92" s="484"/>
      <c r="G92" s="51">
        <v>426.58</v>
      </c>
      <c r="H92" s="135">
        <f t="shared" si="3"/>
        <v>426.58</v>
      </c>
      <c r="I92" s="8"/>
      <c r="J92" s="9"/>
    </row>
    <row r="93" spans="1:10" x14ac:dyDescent="0.25">
      <c r="A93" s="496"/>
      <c r="B93" s="573"/>
      <c r="C93" s="84">
        <v>5651</v>
      </c>
      <c r="D93" s="93">
        <v>160</v>
      </c>
      <c r="E93" s="483">
        <v>136</v>
      </c>
      <c r="F93" s="484"/>
      <c r="G93" s="51">
        <v>543.98</v>
      </c>
      <c r="H93" s="135">
        <f t="shared" si="3"/>
        <v>543.98</v>
      </c>
      <c r="I93" s="8"/>
      <c r="J93" s="9"/>
    </row>
    <row r="94" spans="1:10" x14ac:dyDescent="0.25">
      <c r="A94" s="496"/>
      <c r="B94" s="573"/>
      <c r="C94" s="84">
        <v>5302</v>
      </c>
      <c r="D94" s="93">
        <v>190</v>
      </c>
      <c r="E94" s="483">
        <v>160</v>
      </c>
      <c r="F94" s="484"/>
      <c r="G94" s="51">
        <v>564.67999999999995</v>
      </c>
      <c r="H94" s="135">
        <f t="shared" si="3"/>
        <v>564.67999999999995</v>
      </c>
      <c r="I94" s="8"/>
      <c r="J94" s="9"/>
    </row>
    <row r="95" spans="1:10" x14ac:dyDescent="0.25">
      <c r="A95" s="496"/>
      <c r="B95" s="573"/>
      <c r="C95" s="84">
        <v>5652</v>
      </c>
      <c r="D95" s="93">
        <v>200</v>
      </c>
      <c r="E95" s="483">
        <v>171</v>
      </c>
      <c r="F95" s="484"/>
      <c r="G95" s="51">
        <v>952.28</v>
      </c>
      <c r="H95" s="135">
        <f t="shared" si="3"/>
        <v>952.28</v>
      </c>
      <c r="I95" s="8"/>
      <c r="J95" s="9"/>
    </row>
    <row r="96" spans="1:10" x14ac:dyDescent="0.25">
      <c r="A96" s="496"/>
      <c r="B96" s="573"/>
      <c r="C96" s="84">
        <v>5303</v>
      </c>
      <c r="D96" s="93">
        <v>230</v>
      </c>
      <c r="E96" s="483">
        <v>200</v>
      </c>
      <c r="F96" s="484"/>
      <c r="G96" s="51">
        <v>1073.28</v>
      </c>
      <c r="H96" s="135">
        <f t="shared" si="3"/>
        <v>1073.28</v>
      </c>
      <c r="I96" s="8"/>
      <c r="J96" s="9"/>
    </row>
    <row r="97" spans="1:10" x14ac:dyDescent="0.25">
      <c r="A97" s="496"/>
      <c r="B97" s="573"/>
      <c r="C97" s="84">
        <v>5653</v>
      </c>
      <c r="D97" s="93">
        <v>250</v>
      </c>
      <c r="E97" s="483">
        <v>216</v>
      </c>
      <c r="F97" s="484"/>
      <c r="G97" s="51">
        <v>1600.08</v>
      </c>
      <c r="H97" s="135">
        <f t="shared" si="3"/>
        <v>1600.08</v>
      </c>
      <c r="I97" s="8"/>
      <c r="J97" s="9"/>
    </row>
    <row r="98" spans="1:10" x14ac:dyDescent="0.25">
      <c r="A98" s="496"/>
      <c r="B98" s="573"/>
      <c r="C98" s="84">
        <v>5304</v>
      </c>
      <c r="D98" s="93">
        <v>290</v>
      </c>
      <c r="E98" s="483">
        <v>250</v>
      </c>
      <c r="F98" s="484"/>
      <c r="G98" s="51">
        <v>1921.58</v>
      </c>
      <c r="H98" s="135">
        <f t="shared" si="3"/>
        <v>1921.58</v>
      </c>
      <c r="I98" s="8"/>
      <c r="J98" s="9"/>
    </row>
    <row r="99" spans="1:10" x14ac:dyDescent="0.25">
      <c r="A99" s="496"/>
      <c r="B99" s="573"/>
      <c r="C99" s="84">
        <v>5654</v>
      </c>
      <c r="D99" s="93">
        <v>315</v>
      </c>
      <c r="E99" s="483">
        <v>271</v>
      </c>
      <c r="F99" s="484"/>
      <c r="G99" s="51">
        <v>3230.68</v>
      </c>
      <c r="H99" s="135">
        <f t="shared" si="3"/>
        <v>3230.68</v>
      </c>
      <c r="I99" s="8"/>
      <c r="J99" s="9"/>
    </row>
    <row r="100" spans="1:10" x14ac:dyDescent="0.25">
      <c r="A100" s="496"/>
      <c r="B100" s="573"/>
      <c r="C100" s="84">
        <v>5305</v>
      </c>
      <c r="D100" s="93">
        <v>340</v>
      </c>
      <c r="E100" s="483">
        <v>300</v>
      </c>
      <c r="F100" s="484"/>
      <c r="G100" s="51">
        <v>3625.38</v>
      </c>
      <c r="H100" s="135">
        <f t="shared" si="3"/>
        <v>3625.38</v>
      </c>
      <c r="I100" s="8"/>
      <c r="J100" s="9"/>
    </row>
    <row r="101" spans="1:10" x14ac:dyDescent="0.25">
      <c r="A101" s="496"/>
      <c r="B101" s="573"/>
      <c r="C101" s="84">
        <v>5655</v>
      </c>
      <c r="D101" s="93">
        <v>400</v>
      </c>
      <c r="E101" s="483">
        <v>343</v>
      </c>
      <c r="F101" s="484"/>
      <c r="G101" s="51">
        <v>5882.08</v>
      </c>
      <c r="H101" s="135">
        <f t="shared" si="3"/>
        <v>5882.08</v>
      </c>
      <c r="I101" s="8"/>
      <c r="J101" s="9"/>
    </row>
    <row r="102" spans="1:10" ht="15.75" thickBot="1" x14ac:dyDescent="0.3">
      <c r="A102" s="497"/>
      <c r="B102" s="575"/>
      <c r="C102" s="154">
        <v>5306</v>
      </c>
      <c r="D102" s="150">
        <v>460</v>
      </c>
      <c r="E102" s="485">
        <v>400</v>
      </c>
      <c r="F102" s="486"/>
      <c r="G102" s="156">
        <v>6193.68</v>
      </c>
      <c r="H102" s="138">
        <f t="shared" si="3"/>
        <v>6193.68</v>
      </c>
      <c r="I102" s="8"/>
      <c r="J102" s="9"/>
    </row>
    <row r="103" spans="1:10" x14ac:dyDescent="0.25">
      <c r="A103" s="545"/>
      <c r="B103" s="579" t="s">
        <v>13</v>
      </c>
      <c r="C103" s="86">
        <v>5660</v>
      </c>
      <c r="D103" s="131">
        <v>110</v>
      </c>
      <c r="E103" s="487">
        <v>94</v>
      </c>
      <c r="F103" s="488"/>
      <c r="G103" s="132">
        <v>381.38</v>
      </c>
      <c r="H103" s="140">
        <f t="shared" si="3"/>
        <v>381.38</v>
      </c>
      <c r="I103" s="8"/>
      <c r="J103" s="9"/>
    </row>
    <row r="104" spans="1:10" x14ac:dyDescent="0.25">
      <c r="A104" s="496"/>
      <c r="B104" s="573"/>
      <c r="C104" s="97">
        <v>5311</v>
      </c>
      <c r="D104" s="93">
        <v>133</v>
      </c>
      <c r="E104" s="483">
        <v>110</v>
      </c>
      <c r="F104" s="484"/>
      <c r="G104" s="51">
        <v>426.58</v>
      </c>
      <c r="H104" s="135">
        <f t="shared" si="3"/>
        <v>426.58</v>
      </c>
      <c r="I104" s="8"/>
      <c r="J104" s="9"/>
    </row>
    <row r="105" spans="1:10" x14ac:dyDescent="0.25">
      <c r="A105" s="496"/>
      <c r="B105" s="573"/>
      <c r="C105" s="97">
        <v>5661</v>
      </c>
      <c r="D105" s="93">
        <v>160</v>
      </c>
      <c r="E105" s="483">
        <v>136</v>
      </c>
      <c r="F105" s="484"/>
      <c r="G105" s="51">
        <v>543.98</v>
      </c>
      <c r="H105" s="135">
        <f t="shared" si="3"/>
        <v>543.98</v>
      </c>
      <c r="I105" s="8"/>
      <c r="J105" s="9"/>
    </row>
    <row r="106" spans="1:10" x14ac:dyDescent="0.25">
      <c r="A106" s="496"/>
      <c r="B106" s="573"/>
      <c r="C106" s="97">
        <v>5312</v>
      </c>
      <c r="D106" s="93">
        <v>190</v>
      </c>
      <c r="E106" s="483">
        <v>160</v>
      </c>
      <c r="F106" s="484"/>
      <c r="G106" s="51">
        <v>564.67999999999995</v>
      </c>
      <c r="H106" s="135">
        <f t="shared" si="3"/>
        <v>564.67999999999995</v>
      </c>
      <c r="I106" s="8"/>
      <c r="J106" s="9"/>
    </row>
    <row r="107" spans="1:10" x14ac:dyDescent="0.25">
      <c r="A107" s="496"/>
      <c r="B107" s="573"/>
      <c r="C107" s="97">
        <v>5662</v>
      </c>
      <c r="D107" s="93">
        <v>200</v>
      </c>
      <c r="E107" s="483">
        <v>171</v>
      </c>
      <c r="F107" s="484"/>
      <c r="G107" s="51">
        <v>952.28</v>
      </c>
      <c r="H107" s="135">
        <f t="shared" si="3"/>
        <v>952.28</v>
      </c>
      <c r="I107" s="8"/>
      <c r="J107" s="9"/>
    </row>
    <row r="108" spans="1:10" x14ac:dyDescent="0.25">
      <c r="A108" s="496"/>
      <c r="B108" s="573"/>
      <c r="C108" s="97">
        <v>5313</v>
      </c>
      <c r="D108" s="93">
        <v>230</v>
      </c>
      <c r="E108" s="483">
        <v>200</v>
      </c>
      <c r="F108" s="484"/>
      <c r="G108" s="51">
        <v>1073.28</v>
      </c>
      <c r="H108" s="135">
        <f t="shared" si="3"/>
        <v>1073.28</v>
      </c>
      <c r="I108" s="8"/>
      <c r="J108" s="9"/>
    </row>
    <row r="109" spans="1:10" x14ac:dyDescent="0.25">
      <c r="A109" s="496"/>
      <c r="B109" s="573"/>
      <c r="C109" s="97">
        <v>5663</v>
      </c>
      <c r="D109" s="93">
        <v>250</v>
      </c>
      <c r="E109" s="483">
        <v>216</v>
      </c>
      <c r="F109" s="484"/>
      <c r="G109" s="51">
        <v>1600.08</v>
      </c>
      <c r="H109" s="135">
        <f t="shared" si="3"/>
        <v>1600.08</v>
      </c>
      <c r="I109" s="8"/>
      <c r="J109" s="9"/>
    </row>
    <row r="110" spans="1:10" x14ac:dyDescent="0.25">
      <c r="A110" s="496"/>
      <c r="B110" s="573"/>
      <c r="C110" s="97">
        <v>5314</v>
      </c>
      <c r="D110" s="93">
        <v>290</v>
      </c>
      <c r="E110" s="483">
        <v>250</v>
      </c>
      <c r="F110" s="484"/>
      <c r="G110" s="51">
        <v>1921.58</v>
      </c>
      <c r="H110" s="135">
        <f t="shared" si="3"/>
        <v>1921.58</v>
      </c>
      <c r="I110" s="8"/>
      <c r="J110" s="9"/>
    </row>
    <row r="111" spans="1:10" x14ac:dyDescent="0.25">
      <c r="A111" s="496"/>
      <c r="B111" s="573"/>
      <c r="C111" s="97">
        <v>5664</v>
      </c>
      <c r="D111" s="93">
        <v>315</v>
      </c>
      <c r="E111" s="483">
        <v>271</v>
      </c>
      <c r="F111" s="484"/>
      <c r="G111" s="51">
        <v>3230.68</v>
      </c>
      <c r="H111" s="135">
        <f t="shared" si="3"/>
        <v>3230.68</v>
      </c>
      <c r="I111" s="8"/>
      <c r="J111" s="9"/>
    </row>
    <row r="112" spans="1:10" x14ac:dyDescent="0.25">
      <c r="A112" s="496"/>
      <c r="B112" s="573"/>
      <c r="C112" s="97">
        <v>5315</v>
      </c>
      <c r="D112" s="93">
        <v>340</v>
      </c>
      <c r="E112" s="483">
        <v>300</v>
      </c>
      <c r="F112" s="484"/>
      <c r="G112" s="51">
        <v>3625.38</v>
      </c>
      <c r="H112" s="135">
        <f t="shared" si="3"/>
        <v>3625.38</v>
      </c>
      <c r="I112" s="8"/>
      <c r="J112" s="9"/>
    </row>
    <row r="113" spans="1:10" x14ac:dyDescent="0.25">
      <c r="A113" s="496"/>
      <c r="B113" s="573"/>
      <c r="C113" s="97">
        <v>5665</v>
      </c>
      <c r="D113" s="93">
        <v>400</v>
      </c>
      <c r="E113" s="483">
        <v>343</v>
      </c>
      <c r="F113" s="484"/>
      <c r="G113" s="51">
        <v>5882.08</v>
      </c>
      <c r="H113" s="135">
        <f t="shared" si="3"/>
        <v>5882.08</v>
      </c>
      <c r="I113" s="8"/>
      <c r="J113" s="9"/>
    </row>
    <row r="114" spans="1:10" ht="15.75" thickBot="1" x14ac:dyDescent="0.3">
      <c r="A114" s="546"/>
      <c r="B114" s="574"/>
      <c r="C114" s="118">
        <v>5316</v>
      </c>
      <c r="D114" s="129">
        <v>460</v>
      </c>
      <c r="E114" s="485">
        <v>400</v>
      </c>
      <c r="F114" s="486"/>
      <c r="G114" s="55">
        <v>6193.68</v>
      </c>
      <c r="H114" s="141">
        <f t="shared" si="3"/>
        <v>6193.68</v>
      </c>
      <c r="I114" s="8"/>
      <c r="J114" s="9"/>
    </row>
    <row r="115" spans="1:10" x14ac:dyDescent="0.25">
      <c r="A115" s="495"/>
      <c r="B115" s="572" t="s">
        <v>14</v>
      </c>
      <c r="C115" s="151">
        <v>5670</v>
      </c>
      <c r="D115" s="148">
        <v>110</v>
      </c>
      <c r="E115" s="487">
        <v>94</v>
      </c>
      <c r="F115" s="488"/>
      <c r="G115" s="153">
        <v>564.67999999999995</v>
      </c>
      <c r="H115" s="134">
        <f t="shared" si="3"/>
        <v>564.67999999999995</v>
      </c>
      <c r="I115" s="8"/>
      <c r="J115" s="9"/>
    </row>
    <row r="116" spans="1:10" x14ac:dyDescent="0.25">
      <c r="A116" s="496"/>
      <c r="B116" s="573"/>
      <c r="C116" s="84">
        <v>5261</v>
      </c>
      <c r="D116" s="93">
        <v>133</v>
      </c>
      <c r="E116" s="483">
        <v>110</v>
      </c>
      <c r="F116" s="484"/>
      <c r="G116" s="51">
        <v>631.88</v>
      </c>
      <c r="H116" s="135">
        <f t="shared" si="3"/>
        <v>631.88</v>
      </c>
      <c r="I116" s="8"/>
      <c r="J116" s="9"/>
    </row>
    <row r="117" spans="1:10" x14ac:dyDescent="0.25">
      <c r="A117" s="496"/>
      <c r="B117" s="573"/>
      <c r="C117" s="84">
        <v>5671</v>
      </c>
      <c r="D117" s="93">
        <v>160</v>
      </c>
      <c r="E117" s="483">
        <v>136</v>
      </c>
      <c r="F117" s="484"/>
      <c r="G117" s="51">
        <v>869.08</v>
      </c>
      <c r="H117" s="135">
        <f t="shared" si="3"/>
        <v>869.08</v>
      </c>
      <c r="I117" s="8"/>
      <c r="J117" s="9"/>
    </row>
    <row r="118" spans="1:10" x14ac:dyDescent="0.25">
      <c r="A118" s="496"/>
      <c r="B118" s="573"/>
      <c r="C118" s="84">
        <v>5262</v>
      </c>
      <c r="D118" s="93">
        <v>190</v>
      </c>
      <c r="E118" s="483">
        <v>160</v>
      </c>
      <c r="F118" s="484"/>
      <c r="G118" s="51">
        <v>902.08</v>
      </c>
      <c r="H118" s="135">
        <f t="shared" si="3"/>
        <v>902.08</v>
      </c>
      <c r="I118" s="8"/>
      <c r="J118" s="9"/>
    </row>
    <row r="119" spans="1:10" x14ac:dyDescent="0.25">
      <c r="A119" s="496"/>
      <c r="B119" s="573"/>
      <c r="C119" s="84">
        <v>5672</v>
      </c>
      <c r="D119" s="93">
        <v>200</v>
      </c>
      <c r="E119" s="483">
        <v>171</v>
      </c>
      <c r="F119" s="484"/>
      <c r="G119" s="51">
        <v>1505.98</v>
      </c>
      <c r="H119" s="135">
        <f t="shared" ref="H119:H150" si="4">ROUND((G119-G119/100*$D$10),2)</f>
        <v>1505.98</v>
      </c>
      <c r="I119" s="8"/>
      <c r="J119" s="9"/>
    </row>
    <row r="120" spans="1:10" x14ac:dyDescent="0.25">
      <c r="A120" s="496"/>
      <c r="B120" s="573"/>
      <c r="C120" s="84">
        <v>5263</v>
      </c>
      <c r="D120" s="93">
        <v>230</v>
      </c>
      <c r="E120" s="483">
        <v>200</v>
      </c>
      <c r="F120" s="484"/>
      <c r="G120" s="51">
        <v>1698.98</v>
      </c>
      <c r="H120" s="135">
        <f t="shared" si="4"/>
        <v>1698.98</v>
      </c>
      <c r="I120" s="8"/>
      <c r="J120" s="9"/>
    </row>
    <row r="121" spans="1:10" x14ac:dyDescent="0.25">
      <c r="A121" s="496"/>
      <c r="B121" s="573"/>
      <c r="C121" s="84">
        <v>5673</v>
      </c>
      <c r="D121" s="93">
        <v>250</v>
      </c>
      <c r="E121" s="483">
        <v>216</v>
      </c>
      <c r="F121" s="484"/>
      <c r="G121" s="51">
        <v>2848.08</v>
      </c>
      <c r="H121" s="135">
        <f t="shared" si="4"/>
        <v>2848.08</v>
      </c>
      <c r="I121" s="8"/>
      <c r="J121" s="9"/>
    </row>
    <row r="122" spans="1:10" x14ac:dyDescent="0.25">
      <c r="A122" s="496"/>
      <c r="B122" s="573"/>
      <c r="C122" s="84">
        <v>5264</v>
      </c>
      <c r="D122" s="93">
        <v>290</v>
      </c>
      <c r="E122" s="483">
        <v>250</v>
      </c>
      <c r="F122" s="484"/>
      <c r="G122" s="51">
        <v>3420.18</v>
      </c>
      <c r="H122" s="135">
        <f t="shared" si="4"/>
        <v>3420.18</v>
      </c>
      <c r="I122" s="8"/>
      <c r="J122" s="9"/>
    </row>
    <row r="123" spans="1:10" x14ac:dyDescent="0.25">
      <c r="A123" s="496"/>
      <c r="B123" s="573"/>
      <c r="C123" s="84">
        <v>5674</v>
      </c>
      <c r="D123" s="93">
        <v>315</v>
      </c>
      <c r="E123" s="483">
        <v>271</v>
      </c>
      <c r="F123" s="484"/>
      <c r="G123" s="51">
        <v>5863.68</v>
      </c>
      <c r="H123" s="135">
        <f t="shared" si="4"/>
        <v>5863.68</v>
      </c>
      <c r="I123" s="8"/>
      <c r="J123" s="9"/>
    </row>
    <row r="124" spans="1:10" x14ac:dyDescent="0.25">
      <c r="A124" s="496"/>
      <c r="B124" s="573"/>
      <c r="C124" s="84">
        <v>5265</v>
      </c>
      <c r="D124" s="93">
        <v>340</v>
      </c>
      <c r="E124" s="483">
        <v>300</v>
      </c>
      <c r="F124" s="484"/>
      <c r="G124" s="51">
        <v>6581.18</v>
      </c>
      <c r="H124" s="135">
        <f t="shared" si="4"/>
        <v>6581.18</v>
      </c>
      <c r="I124" s="8"/>
      <c r="J124" s="9"/>
    </row>
    <row r="125" spans="1:10" x14ac:dyDescent="0.25">
      <c r="A125" s="496"/>
      <c r="B125" s="573"/>
      <c r="C125" s="84">
        <v>5675</v>
      </c>
      <c r="D125" s="93">
        <v>400</v>
      </c>
      <c r="E125" s="483">
        <v>343</v>
      </c>
      <c r="F125" s="484"/>
      <c r="G125" s="51">
        <v>10127.280000000001</v>
      </c>
      <c r="H125" s="135">
        <f t="shared" si="4"/>
        <v>10127.280000000001</v>
      </c>
      <c r="I125" s="8"/>
      <c r="J125" s="9"/>
    </row>
    <row r="126" spans="1:10" ht="15.75" thickBot="1" x14ac:dyDescent="0.3">
      <c r="A126" s="497"/>
      <c r="B126" s="575"/>
      <c r="C126" s="154">
        <v>5266</v>
      </c>
      <c r="D126" s="150">
        <v>460</v>
      </c>
      <c r="E126" s="485">
        <v>400</v>
      </c>
      <c r="F126" s="486"/>
      <c r="G126" s="156">
        <v>10665.08</v>
      </c>
      <c r="H126" s="138">
        <f t="shared" si="4"/>
        <v>10665.08</v>
      </c>
      <c r="I126" s="8"/>
      <c r="J126" s="9"/>
    </row>
    <row r="127" spans="1:10" x14ac:dyDescent="0.25">
      <c r="A127" s="495"/>
      <c r="B127" s="529" t="s">
        <v>15</v>
      </c>
      <c r="C127" s="151">
        <v>5680</v>
      </c>
      <c r="D127" s="148">
        <v>110</v>
      </c>
      <c r="E127" s="487">
        <v>94</v>
      </c>
      <c r="F127" s="488"/>
      <c r="G127" s="153">
        <v>683.28</v>
      </c>
      <c r="H127" s="134">
        <f t="shared" si="4"/>
        <v>683.28</v>
      </c>
      <c r="I127" s="8"/>
      <c r="J127" s="9"/>
    </row>
    <row r="128" spans="1:10" x14ac:dyDescent="0.25">
      <c r="A128" s="496"/>
      <c r="B128" s="530"/>
      <c r="C128" s="84">
        <v>5281</v>
      </c>
      <c r="D128" s="93">
        <v>133</v>
      </c>
      <c r="E128" s="483">
        <v>110</v>
      </c>
      <c r="F128" s="484"/>
      <c r="G128" s="51">
        <v>765.08</v>
      </c>
      <c r="H128" s="135">
        <f t="shared" si="4"/>
        <v>765.08</v>
      </c>
      <c r="I128" s="8"/>
      <c r="J128" s="9"/>
    </row>
    <row r="129" spans="1:10" x14ac:dyDescent="0.25">
      <c r="A129" s="496"/>
      <c r="B129" s="530"/>
      <c r="C129" s="84">
        <v>5681</v>
      </c>
      <c r="D129" s="93">
        <v>160</v>
      </c>
      <c r="E129" s="483">
        <v>136</v>
      </c>
      <c r="F129" s="484"/>
      <c r="G129" s="51">
        <v>1043.8800000000001</v>
      </c>
      <c r="H129" s="135">
        <f t="shared" si="4"/>
        <v>1043.8800000000001</v>
      </c>
      <c r="I129" s="8"/>
      <c r="J129" s="9"/>
    </row>
    <row r="130" spans="1:10" x14ac:dyDescent="0.25">
      <c r="A130" s="496"/>
      <c r="B130" s="530"/>
      <c r="C130" s="84">
        <v>5282</v>
      </c>
      <c r="D130" s="93">
        <v>190</v>
      </c>
      <c r="E130" s="483">
        <v>160</v>
      </c>
      <c r="F130" s="484"/>
      <c r="G130" s="51">
        <v>1082.98</v>
      </c>
      <c r="H130" s="135">
        <f t="shared" si="4"/>
        <v>1082.98</v>
      </c>
      <c r="I130" s="8"/>
      <c r="J130" s="9"/>
    </row>
    <row r="131" spans="1:10" x14ac:dyDescent="0.25">
      <c r="A131" s="496"/>
      <c r="B131" s="530"/>
      <c r="C131" s="84">
        <v>5682</v>
      </c>
      <c r="D131" s="93">
        <v>200</v>
      </c>
      <c r="E131" s="483">
        <v>171</v>
      </c>
      <c r="F131" s="484"/>
      <c r="G131" s="51">
        <v>1822.58</v>
      </c>
      <c r="H131" s="135">
        <f t="shared" si="4"/>
        <v>1822.58</v>
      </c>
      <c r="I131" s="8"/>
      <c r="J131" s="9"/>
    </row>
    <row r="132" spans="1:10" x14ac:dyDescent="0.25">
      <c r="A132" s="496"/>
      <c r="B132" s="530"/>
      <c r="C132" s="84">
        <v>5283</v>
      </c>
      <c r="D132" s="93">
        <v>230</v>
      </c>
      <c r="E132" s="483">
        <v>200</v>
      </c>
      <c r="F132" s="484"/>
      <c r="G132" s="51">
        <v>2057.1799999999998</v>
      </c>
      <c r="H132" s="135">
        <f t="shared" si="4"/>
        <v>2057.1799999999998</v>
      </c>
      <c r="I132" s="8"/>
      <c r="J132" s="9"/>
    </row>
    <row r="133" spans="1:10" x14ac:dyDescent="0.25">
      <c r="A133" s="496"/>
      <c r="B133" s="530"/>
      <c r="C133" s="84">
        <v>5683</v>
      </c>
      <c r="D133" s="93">
        <v>250</v>
      </c>
      <c r="E133" s="483">
        <v>216</v>
      </c>
      <c r="F133" s="484"/>
      <c r="G133" s="51">
        <v>3405.38</v>
      </c>
      <c r="H133" s="135">
        <f t="shared" si="4"/>
        <v>3405.38</v>
      </c>
      <c r="I133" s="8"/>
      <c r="J133" s="9"/>
    </row>
    <row r="134" spans="1:10" x14ac:dyDescent="0.25">
      <c r="A134" s="496"/>
      <c r="B134" s="530"/>
      <c r="C134" s="84">
        <v>5284</v>
      </c>
      <c r="D134" s="93">
        <v>290</v>
      </c>
      <c r="E134" s="483">
        <v>250</v>
      </c>
      <c r="F134" s="484"/>
      <c r="G134" s="51">
        <v>4091.18</v>
      </c>
      <c r="H134" s="135">
        <f t="shared" si="4"/>
        <v>4091.18</v>
      </c>
      <c r="I134" s="8"/>
      <c r="J134" s="9"/>
    </row>
    <row r="135" spans="1:10" x14ac:dyDescent="0.25">
      <c r="A135" s="496"/>
      <c r="B135" s="530"/>
      <c r="C135" s="84">
        <v>5684</v>
      </c>
      <c r="D135" s="93">
        <v>315</v>
      </c>
      <c r="E135" s="483">
        <v>271</v>
      </c>
      <c r="F135" s="484"/>
      <c r="G135" s="51">
        <v>7677.68</v>
      </c>
      <c r="H135" s="135">
        <f t="shared" si="4"/>
        <v>7677.68</v>
      </c>
      <c r="I135" s="8"/>
      <c r="J135" s="9"/>
    </row>
    <row r="136" spans="1:10" x14ac:dyDescent="0.25">
      <c r="A136" s="496"/>
      <c r="B136" s="530"/>
      <c r="C136" s="84">
        <v>5285</v>
      </c>
      <c r="D136" s="93">
        <v>340</v>
      </c>
      <c r="E136" s="483">
        <v>300</v>
      </c>
      <c r="F136" s="484"/>
      <c r="G136" s="51">
        <v>8615.2800000000007</v>
      </c>
      <c r="H136" s="135">
        <f t="shared" si="4"/>
        <v>8615.2800000000007</v>
      </c>
      <c r="I136" s="8"/>
      <c r="J136" s="9"/>
    </row>
    <row r="137" spans="1:10" x14ac:dyDescent="0.25">
      <c r="A137" s="496"/>
      <c r="B137" s="530"/>
      <c r="C137" s="84">
        <v>5685</v>
      </c>
      <c r="D137" s="93">
        <v>400</v>
      </c>
      <c r="E137" s="483">
        <v>343</v>
      </c>
      <c r="F137" s="484"/>
      <c r="G137" s="51">
        <v>15034.98</v>
      </c>
      <c r="H137" s="135">
        <f t="shared" si="4"/>
        <v>15034.98</v>
      </c>
      <c r="I137" s="8"/>
      <c r="J137" s="9"/>
    </row>
    <row r="138" spans="1:10" ht="15.75" thickBot="1" x14ac:dyDescent="0.3">
      <c r="A138" s="497"/>
      <c r="B138" s="531"/>
      <c r="C138" s="154">
        <v>5286</v>
      </c>
      <c r="D138" s="150">
        <v>460</v>
      </c>
      <c r="E138" s="485">
        <v>400</v>
      </c>
      <c r="F138" s="486"/>
      <c r="G138" s="156">
        <v>15833.28</v>
      </c>
      <c r="H138" s="138">
        <f t="shared" si="4"/>
        <v>15833.28</v>
      </c>
      <c r="I138" s="8"/>
      <c r="J138" s="9"/>
    </row>
    <row r="139" spans="1:10" ht="18" customHeight="1" x14ac:dyDescent="0.25">
      <c r="A139" s="545"/>
      <c r="B139" s="567" t="s">
        <v>16</v>
      </c>
      <c r="C139" s="130">
        <v>5590</v>
      </c>
      <c r="D139" s="131">
        <v>110</v>
      </c>
      <c r="E139" s="487">
        <v>94</v>
      </c>
      <c r="F139" s="488"/>
      <c r="G139" s="132">
        <v>86.68</v>
      </c>
      <c r="H139" s="140">
        <f t="shared" si="4"/>
        <v>86.68</v>
      </c>
      <c r="I139" s="8"/>
      <c r="J139" s="9"/>
    </row>
    <row r="140" spans="1:10" ht="18" customHeight="1" x14ac:dyDescent="0.25">
      <c r="A140" s="496"/>
      <c r="B140" s="530"/>
      <c r="C140" s="84">
        <v>5061</v>
      </c>
      <c r="D140" s="93">
        <v>133</v>
      </c>
      <c r="E140" s="483">
        <v>110</v>
      </c>
      <c r="F140" s="484"/>
      <c r="G140" s="51">
        <v>345.88</v>
      </c>
      <c r="H140" s="135">
        <f t="shared" si="4"/>
        <v>345.88</v>
      </c>
      <c r="I140" s="8"/>
      <c r="J140" s="4"/>
    </row>
    <row r="141" spans="1:10" ht="18" customHeight="1" x14ac:dyDescent="0.25">
      <c r="A141" s="496"/>
      <c r="B141" s="530"/>
      <c r="C141" s="84">
        <v>5591</v>
      </c>
      <c r="D141" s="93">
        <v>160</v>
      </c>
      <c r="E141" s="483">
        <v>136</v>
      </c>
      <c r="F141" s="484"/>
      <c r="G141" s="51">
        <v>208.98</v>
      </c>
      <c r="H141" s="135">
        <f t="shared" si="4"/>
        <v>208.98</v>
      </c>
      <c r="I141" s="8"/>
      <c r="J141" s="4"/>
    </row>
    <row r="142" spans="1:10" ht="18" customHeight="1" x14ac:dyDescent="0.25">
      <c r="A142" s="496"/>
      <c r="B142" s="530"/>
      <c r="C142" s="84">
        <v>5062</v>
      </c>
      <c r="D142" s="93">
        <v>190</v>
      </c>
      <c r="E142" s="483">
        <v>160</v>
      </c>
      <c r="F142" s="484"/>
      <c r="G142" s="51">
        <v>547.58000000000004</v>
      </c>
      <c r="H142" s="135">
        <f t="shared" si="4"/>
        <v>547.58000000000004</v>
      </c>
      <c r="I142" s="8"/>
      <c r="J142" s="4"/>
    </row>
    <row r="143" spans="1:10" ht="18" customHeight="1" x14ac:dyDescent="0.25">
      <c r="A143" s="496"/>
      <c r="B143" s="530"/>
      <c r="C143" s="84">
        <v>5592</v>
      </c>
      <c r="D143" s="93">
        <v>200</v>
      </c>
      <c r="E143" s="483">
        <v>171</v>
      </c>
      <c r="F143" s="484"/>
      <c r="G143" s="51">
        <v>279.88</v>
      </c>
      <c r="H143" s="135">
        <f t="shared" si="4"/>
        <v>279.88</v>
      </c>
      <c r="I143" s="8"/>
      <c r="J143" s="4"/>
    </row>
    <row r="144" spans="1:10" ht="18" customHeight="1" x14ac:dyDescent="0.25">
      <c r="A144" s="496"/>
      <c r="B144" s="530"/>
      <c r="C144" s="84">
        <v>5063</v>
      </c>
      <c r="D144" s="93">
        <v>230</v>
      </c>
      <c r="E144" s="483">
        <v>200</v>
      </c>
      <c r="F144" s="484"/>
      <c r="G144" s="51">
        <v>800.58</v>
      </c>
      <c r="H144" s="135">
        <f t="shared" si="4"/>
        <v>800.58</v>
      </c>
      <c r="I144" s="8"/>
      <c r="J144" s="4"/>
    </row>
    <row r="145" spans="1:10" ht="18" customHeight="1" x14ac:dyDescent="0.25">
      <c r="A145" s="496"/>
      <c r="B145" s="530"/>
      <c r="C145" s="84">
        <v>5593</v>
      </c>
      <c r="D145" s="93">
        <v>250</v>
      </c>
      <c r="E145" s="483">
        <v>216</v>
      </c>
      <c r="F145" s="484"/>
      <c r="G145" s="51">
        <v>404.58</v>
      </c>
      <c r="H145" s="135">
        <f t="shared" si="4"/>
        <v>404.58</v>
      </c>
      <c r="I145" s="8"/>
      <c r="J145" s="4"/>
    </row>
    <row r="146" spans="1:10" ht="18" customHeight="1" x14ac:dyDescent="0.25">
      <c r="A146" s="496"/>
      <c r="B146" s="530"/>
      <c r="C146" s="84">
        <v>5064</v>
      </c>
      <c r="D146" s="93">
        <v>290</v>
      </c>
      <c r="E146" s="483">
        <v>250</v>
      </c>
      <c r="F146" s="484"/>
      <c r="G146" s="51">
        <v>837.28</v>
      </c>
      <c r="H146" s="135">
        <f t="shared" si="4"/>
        <v>837.28</v>
      </c>
      <c r="I146" s="8"/>
      <c r="J146" s="4"/>
    </row>
    <row r="147" spans="1:10" ht="18" customHeight="1" x14ac:dyDescent="0.25">
      <c r="A147" s="496"/>
      <c r="B147" s="530"/>
      <c r="C147" s="84">
        <v>5594</v>
      </c>
      <c r="D147" s="93">
        <v>315</v>
      </c>
      <c r="E147" s="483">
        <v>271</v>
      </c>
      <c r="F147" s="484"/>
      <c r="G147" s="51">
        <v>734.58</v>
      </c>
      <c r="H147" s="135">
        <f t="shared" si="4"/>
        <v>734.58</v>
      </c>
      <c r="I147" s="8"/>
      <c r="J147" s="4"/>
    </row>
    <row r="148" spans="1:10" ht="18" customHeight="1" x14ac:dyDescent="0.25">
      <c r="A148" s="496"/>
      <c r="B148" s="530"/>
      <c r="C148" s="84">
        <v>5065</v>
      </c>
      <c r="D148" s="93">
        <v>340</v>
      </c>
      <c r="E148" s="489">
        <v>300</v>
      </c>
      <c r="F148" s="490"/>
      <c r="G148" s="51">
        <v>1657.38</v>
      </c>
      <c r="H148" s="135">
        <f t="shared" si="4"/>
        <v>1657.38</v>
      </c>
      <c r="I148" s="8"/>
      <c r="J148" s="4"/>
    </row>
    <row r="149" spans="1:10" ht="18" customHeight="1" x14ac:dyDescent="0.25">
      <c r="A149" s="496"/>
      <c r="B149" s="530"/>
      <c r="C149" s="84">
        <v>5585</v>
      </c>
      <c r="D149" s="93">
        <v>400</v>
      </c>
      <c r="E149" s="512">
        <v>343</v>
      </c>
      <c r="F149" s="513"/>
      <c r="G149" s="193">
        <v>2216.08</v>
      </c>
      <c r="H149" s="135">
        <f t="shared" si="4"/>
        <v>2216.08</v>
      </c>
      <c r="I149" s="8"/>
      <c r="J149" s="4"/>
    </row>
    <row r="150" spans="1:10" ht="18" customHeight="1" x14ac:dyDescent="0.25">
      <c r="A150" s="496"/>
      <c r="B150" s="530"/>
      <c r="C150" s="84">
        <v>5066</v>
      </c>
      <c r="D150" s="93">
        <v>460</v>
      </c>
      <c r="E150" s="510">
        <v>400</v>
      </c>
      <c r="F150" s="511"/>
      <c r="G150" s="51">
        <v>2768.58</v>
      </c>
      <c r="H150" s="135">
        <f t="shared" si="4"/>
        <v>2768.58</v>
      </c>
      <c r="I150" s="8"/>
      <c r="J150" s="4"/>
    </row>
    <row r="151" spans="1:10" ht="18" customHeight="1" x14ac:dyDescent="0.25">
      <c r="A151" s="496"/>
      <c r="B151" s="530"/>
      <c r="C151" s="84">
        <v>5586</v>
      </c>
      <c r="D151" s="100">
        <v>500</v>
      </c>
      <c r="E151" s="508">
        <v>427</v>
      </c>
      <c r="F151" s="509"/>
      <c r="G151" s="51">
        <v>3612.08</v>
      </c>
      <c r="H151" s="135">
        <f t="shared" ref="H151:H173" si="5">ROUND((G151-G151/100*$D$10),2)</f>
        <v>3612.08</v>
      </c>
      <c r="I151" s="8"/>
      <c r="J151" s="4"/>
    </row>
    <row r="152" spans="1:10" ht="18" customHeight="1" x14ac:dyDescent="0.25">
      <c r="A152" s="496"/>
      <c r="B152" s="530"/>
      <c r="C152" s="84">
        <v>5067</v>
      </c>
      <c r="D152" s="93">
        <v>575</v>
      </c>
      <c r="E152" s="483">
        <v>500</v>
      </c>
      <c r="F152" s="484"/>
      <c r="G152" s="51">
        <v>4736.68</v>
      </c>
      <c r="H152" s="135">
        <f t="shared" si="5"/>
        <v>4736.68</v>
      </c>
      <c r="I152" s="8"/>
      <c r="J152" s="4"/>
    </row>
    <row r="153" spans="1:10" ht="18" customHeight="1" x14ac:dyDescent="0.25">
      <c r="A153" s="496"/>
      <c r="B153" s="530"/>
      <c r="C153" s="84">
        <v>5587</v>
      </c>
      <c r="D153" s="93">
        <v>630</v>
      </c>
      <c r="E153" s="483">
        <v>535</v>
      </c>
      <c r="F153" s="484"/>
      <c r="G153" s="51">
        <v>4888.88</v>
      </c>
      <c r="H153" s="135">
        <f t="shared" si="5"/>
        <v>4888.88</v>
      </c>
      <c r="I153" s="8"/>
      <c r="J153" s="4"/>
    </row>
    <row r="154" spans="1:10" ht="18" customHeight="1" x14ac:dyDescent="0.25">
      <c r="A154" s="496"/>
      <c r="B154" s="530"/>
      <c r="C154" s="84">
        <v>5068</v>
      </c>
      <c r="D154" s="93">
        <v>695</v>
      </c>
      <c r="E154" s="483">
        <v>600</v>
      </c>
      <c r="F154" s="484"/>
      <c r="G154" s="51">
        <v>6830.58</v>
      </c>
      <c r="H154" s="135">
        <f t="shared" si="5"/>
        <v>6830.58</v>
      </c>
      <c r="I154" s="8"/>
      <c r="J154" s="4"/>
    </row>
    <row r="155" spans="1:10" ht="18" customHeight="1" x14ac:dyDescent="0.25">
      <c r="A155" s="496"/>
      <c r="B155" s="530"/>
      <c r="C155" s="84">
        <v>5588</v>
      </c>
      <c r="D155" s="93">
        <v>800</v>
      </c>
      <c r="E155" s="483">
        <v>687</v>
      </c>
      <c r="F155" s="484"/>
      <c r="G155" s="51">
        <v>7888.88</v>
      </c>
      <c r="H155" s="135">
        <f t="shared" si="5"/>
        <v>7888.88</v>
      </c>
      <c r="I155" s="8"/>
      <c r="J155" s="4"/>
    </row>
    <row r="156" spans="1:10" ht="18" customHeight="1" x14ac:dyDescent="0.25">
      <c r="A156" s="496"/>
      <c r="B156" s="530"/>
      <c r="C156" s="84">
        <v>5069</v>
      </c>
      <c r="D156" s="93">
        <v>923</v>
      </c>
      <c r="E156" s="483">
        <v>800</v>
      </c>
      <c r="F156" s="484"/>
      <c r="G156" s="51">
        <v>10809.38</v>
      </c>
      <c r="H156" s="135">
        <f t="shared" si="5"/>
        <v>10809.38</v>
      </c>
      <c r="I156" s="8"/>
      <c r="J156" s="4"/>
    </row>
    <row r="157" spans="1:10" ht="18" customHeight="1" x14ac:dyDescent="0.25">
      <c r="A157" s="496"/>
      <c r="B157" s="530"/>
      <c r="C157" s="84">
        <v>5589</v>
      </c>
      <c r="D157" s="93">
        <v>1000</v>
      </c>
      <c r="E157" s="483">
        <v>851</v>
      </c>
      <c r="F157" s="484"/>
      <c r="G157" s="51">
        <v>11988.88</v>
      </c>
      <c r="H157" s="135">
        <f t="shared" si="5"/>
        <v>11988.88</v>
      </c>
      <c r="I157" s="8"/>
      <c r="J157" s="4"/>
    </row>
    <row r="158" spans="1:10" ht="18" customHeight="1" thickBot="1" x14ac:dyDescent="0.3">
      <c r="A158" s="546"/>
      <c r="B158" s="568"/>
      <c r="C158" s="85">
        <v>5580</v>
      </c>
      <c r="D158" s="129">
        <v>1200</v>
      </c>
      <c r="E158" s="485">
        <v>1030</v>
      </c>
      <c r="F158" s="486"/>
      <c r="G158" s="55">
        <v>22888.880000000001</v>
      </c>
      <c r="H158" s="141">
        <f t="shared" si="5"/>
        <v>22888.880000000001</v>
      </c>
      <c r="I158" s="8"/>
      <c r="J158" s="4"/>
    </row>
    <row r="159" spans="1:10" ht="24" customHeight="1" x14ac:dyDescent="0.25">
      <c r="A159" s="495"/>
      <c r="B159" s="529" t="s">
        <v>71</v>
      </c>
      <c r="C159" s="151">
        <v>5880</v>
      </c>
      <c r="D159" s="152">
        <v>110</v>
      </c>
      <c r="E159" s="543">
        <v>94</v>
      </c>
      <c r="F159" s="544"/>
      <c r="G159" s="153">
        <v>208.88</v>
      </c>
      <c r="H159" s="134">
        <f t="shared" si="5"/>
        <v>208.88</v>
      </c>
      <c r="I159" s="8"/>
      <c r="J159" s="4"/>
    </row>
    <row r="160" spans="1:10" ht="24" customHeight="1" x14ac:dyDescent="0.25">
      <c r="A160" s="496"/>
      <c r="B160" s="530"/>
      <c r="C160" s="84">
        <v>5882</v>
      </c>
      <c r="D160" s="128">
        <v>160</v>
      </c>
      <c r="E160" s="541">
        <v>136</v>
      </c>
      <c r="F160" s="542"/>
      <c r="G160" s="51">
        <v>358.88</v>
      </c>
      <c r="H160" s="135">
        <f t="shared" si="5"/>
        <v>358.88</v>
      </c>
      <c r="I160" s="8"/>
      <c r="J160" s="4"/>
    </row>
    <row r="161" spans="1:10" ht="24" customHeight="1" x14ac:dyDescent="0.25">
      <c r="A161" s="496"/>
      <c r="B161" s="530"/>
      <c r="C161" s="84">
        <v>5884</v>
      </c>
      <c r="D161" s="128">
        <v>200</v>
      </c>
      <c r="E161" s="541">
        <v>171</v>
      </c>
      <c r="F161" s="542"/>
      <c r="G161" s="51">
        <v>498.88</v>
      </c>
      <c r="H161" s="135">
        <f t="shared" si="5"/>
        <v>498.88</v>
      </c>
      <c r="I161" s="8"/>
      <c r="J161" s="4"/>
    </row>
    <row r="162" spans="1:10" ht="24" customHeight="1" x14ac:dyDescent="0.25">
      <c r="A162" s="496"/>
      <c r="B162" s="530"/>
      <c r="C162" s="84">
        <v>5886</v>
      </c>
      <c r="D162" s="128">
        <v>250</v>
      </c>
      <c r="E162" s="541">
        <v>216</v>
      </c>
      <c r="F162" s="542"/>
      <c r="G162" s="51">
        <v>898.88</v>
      </c>
      <c r="H162" s="135">
        <f t="shared" si="5"/>
        <v>898.88</v>
      </c>
      <c r="I162" s="8"/>
      <c r="J162" s="4"/>
    </row>
    <row r="163" spans="1:10" ht="24" customHeight="1" thickBot="1" x14ac:dyDescent="0.3">
      <c r="A163" s="497"/>
      <c r="B163" s="531"/>
      <c r="C163" s="154">
        <v>5888</v>
      </c>
      <c r="D163" s="155">
        <v>315</v>
      </c>
      <c r="E163" s="539">
        <v>271</v>
      </c>
      <c r="F163" s="540"/>
      <c r="G163" s="156">
        <v>1299.8800000000001</v>
      </c>
      <c r="H163" s="138">
        <f t="shared" si="5"/>
        <v>1299.8800000000001</v>
      </c>
      <c r="I163" s="8"/>
      <c r="J163" s="4"/>
    </row>
    <row r="164" spans="1:10" x14ac:dyDescent="0.25">
      <c r="A164" s="495"/>
      <c r="B164" s="569" t="s">
        <v>20</v>
      </c>
      <c r="C164" s="147">
        <v>5720</v>
      </c>
      <c r="D164" s="148">
        <v>110</v>
      </c>
      <c r="E164" s="487">
        <v>94</v>
      </c>
      <c r="F164" s="488"/>
      <c r="G164" s="133">
        <v>96.58</v>
      </c>
      <c r="H164" s="134">
        <f t="shared" si="5"/>
        <v>96.58</v>
      </c>
      <c r="I164" s="8"/>
      <c r="J164" s="4"/>
    </row>
    <row r="165" spans="1:10" x14ac:dyDescent="0.25">
      <c r="A165" s="496"/>
      <c r="B165" s="570"/>
      <c r="C165" s="94">
        <v>5721</v>
      </c>
      <c r="D165" s="93">
        <v>160</v>
      </c>
      <c r="E165" s="483">
        <v>136</v>
      </c>
      <c r="F165" s="484"/>
      <c r="G165" s="52">
        <v>184.48</v>
      </c>
      <c r="H165" s="135">
        <f t="shared" si="5"/>
        <v>184.48</v>
      </c>
      <c r="I165" s="8"/>
      <c r="J165" s="4"/>
    </row>
    <row r="166" spans="1:10" x14ac:dyDescent="0.25">
      <c r="A166" s="496"/>
      <c r="B166" s="570"/>
      <c r="C166" s="94">
        <v>5722</v>
      </c>
      <c r="D166" s="93">
        <v>200</v>
      </c>
      <c r="E166" s="483">
        <v>171</v>
      </c>
      <c r="F166" s="484"/>
      <c r="G166" s="52">
        <v>245.58</v>
      </c>
      <c r="H166" s="135">
        <f t="shared" si="5"/>
        <v>245.58</v>
      </c>
      <c r="I166" s="8"/>
      <c r="J166" s="4"/>
    </row>
    <row r="167" spans="1:10" x14ac:dyDescent="0.25">
      <c r="A167" s="496"/>
      <c r="B167" s="570"/>
      <c r="C167" s="94">
        <v>5723</v>
      </c>
      <c r="D167" s="93">
        <v>250</v>
      </c>
      <c r="E167" s="483">
        <v>216</v>
      </c>
      <c r="F167" s="484"/>
      <c r="G167" s="52">
        <v>367.88</v>
      </c>
      <c r="H167" s="135">
        <f t="shared" si="5"/>
        <v>367.88</v>
      </c>
      <c r="I167" s="8"/>
      <c r="J167" s="4"/>
    </row>
    <row r="168" spans="1:10" x14ac:dyDescent="0.25">
      <c r="A168" s="496"/>
      <c r="B168" s="570"/>
      <c r="C168" s="94">
        <v>5724</v>
      </c>
      <c r="D168" s="93">
        <v>315</v>
      </c>
      <c r="E168" s="483">
        <v>271</v>
      </c>
      <c r="F168" s="484"/>
      <c r="G168" s="52">
        <v>633.08000000000004</v>
      </c>
      <c r="H168" s="135">
        <f t="shared" si="5"/>
        <v>633.08000000000004</v>
      </c>
      <c r="I168" s="8"/>
      <c r="J168" s="4"/>
    </row>
    <row r="169" spans="1:10" x14ac:dyDescent="0.25">
      <c r="A169" s="496"/>
      <c r="B169" s="570"/>
      <c r="C169" s="94">
        <v>5121</v>
      </c>
      <c r="D169" s="93">
        <v>340</v>
      </c>
      <c r="E169" s="483">
        <v>300</v>
      </c>
      <c r="F169" s="484"/>
      <c r="G169" s="52">
        <v>1095.18</v>
      </c>
      <c r="H169" s="135">
        <f t="shared" si="5"/>
        <v>1095.18</v>
      </c>
      <c r="I169" s="8"/>
      <c r="J169" s="3"/>
    </row>
    <row r="170" spans="1:10" x14ac:dyDescent="0.25">
      <c r="A170" s="496"/>
      <c r="B170" s="570"/>
      <c r="C170" s="94">
        <v>5122</v>
      </c>
      <c r="D170" s="93">
        <v>460</v>
      </c>
      <c r="E170" s="483">
        <v>400</v>
      </c>
      <c r="F170" s="484"/>
      <c r="G170" s="52">
        <v>1812.68</v>
      </c>
      <c r="H170" s="135">
        <f t="shared" si="5"/>
        <v>1812.68</v>
      </c>
      <c r="I170" s="8"/>
      <c r="J170" s="3"/>
    </row>
    <row r="171" spans="1:10" x14ac:dyDescent="0.25">
      <c r="A171" s="496"/>
      <c r="B171" s="570"/>
      <c r="C171" s="94">
        <v>5123</v>
      </c>
      <c r="D171" s="93">
        <v>575</v>
      </c>
      <c r="E171" s="483">
        <v>500</v>
      </c>
      <c r="F171" s="484"/>
      <c r="G171" s="52">
        <v>2601.1799999999998</v>
      </c>
      <c r="H171" s="135">
        <f t="shared" si="5"/>
        <v>2601.1799999999998</v>
      </c>
      <c r="I171" s="8"/>
      <c r="J171" s="3"/>
    </row>
    <row r="172" spans="1:10" x14ac:dyDescent="0.25">
      <c r="A172" s="496"/>
      <c r="B172" s="570"/>
      <c r="C172" s="94">
        <v>5124</v>
      </c>
      <c r="D172" s="93">
        <v>695</v>
      </c>
      <c r="E172" s="483">
        <v>600</v>
      </c>
      <c r="F172" s="484"/>
      <c r="G172" s="52">
        <v>4820.9799999999996</v>
      </c>
      <c r="H172" s="135">
        <f t="shared" si="5"/>
        <v>4820.9799999999996</v>
      </c>
      <c r="I172" s="8"/>
      <c r="J172" s="3"/>
    </row>
    <row r="173" spans="1:10" ht="15.75" thickBot="1" x14ac:dyDescent="0.3">
      <c r="A173" s="497"/>
      <c r="B173" s="571"/>
      <c r="C173" s="149">
        <v>5125</v>
      </c>
      <c r="D173" s="150">
        <v>923</v>
      </c>
      <c r="E173" s="485">
        <v>800</v>
      </c>
      <c r="F173" s="486"/>
      <c r="G173" s="137">
        <v>8279.08</v>
      </c>
      <c r="H173" s="138">
        <f t="shared" si="5"/>
        <v>8279.08</v>
      </c>
      <c r="I173" s="8"/>
      <c r="J173" s="3"/>
    </row>
    <row r="174" spans="1:10" ht="17.100000000000001" customHeight="1" thickBot="1" x14ac:dyDescent="0.3">
      <c r="A174" s="536" t="s">
        <v>21</v>
      </c>
      <c r="B174" s="537"/>
      <c r="C174" s="537"/>
      <c r="D174" s="537"/>
      <c r="E174" s="537"/>
      <c r="F174" s="537"/>
      <c r="G174" s="537"/>
      <c r="H174" s="538"/>
      <c r="I174" s="3"/>
      <c r="J174" s="4"/>
    </row>
    <row r="175" spans="1:10" ht="15.75" customHeight="1" x14ac:dyDescent="0.25">
      <c r="A175" s="532"/>
      <c r="B175" s="572" t="s">
        <v>78</v>
      </c>
      <c r="C175" s="152">
        <v>5570</v>
      </c>
      <c r="D175" s="187"/>
      <c r="E175" s="188" t="s">
        <v>50</v>
      </c>
      <c r="F175" s="189"/>
      <c r="G175" s="166">
        <v>24.48</v>
      </c>
      <c r="H175" s="134">
        <f t="shared" ref="H175:H210" si="6">ROUND((G175-G175/100*$E$10),2)</f>
        <v>24.48</v>
      </c>
      <c r="I175" s="3"/>
      <c r="J175" s="4"/>
    </row>
    <row r="176" spans="1:10" ht="15.75" customHeight="1" x14ac:dyDescent="0.25">
      <c r="A176" s="533"/>
      <c r="B176" s="573"/>
      <c r="C176" s="128">
        <v>5579</v>
      </c>
      <c r="D176" s="179"/>
      <c r="E176" s="180" t="s">
        <v>228</v>
      </c>
      <c r="F176" s="181"/>
      <c r="G176" s="167">
        <v>51.08</v>
      </c>
      <c r="H176" s="135">
        <f t="shared" si="6"/>
        <v>51.08</v>
      </c>
      <c r="I176" s="3"/>
      <c r="J176" s="4"/>
    </row>
    <row r="177" spans="1:10" x14ac:dyDescent="0.25">
      <c r="A177" s="533"/>
      <c r="B177" s="573"/>
      <c r="C177" s="128" t="s">
        <v>281</v>
      </c>
      <c r="D177" s="172"/>
      <c r="E177" s="173" t="s">
        <v>229</v>
      </c>
      <c r="F177" s="174"/>
      <c r="G177" s="167">
        <v>36.28</v>
      </c>
      <c r="H177" s="135">
        <f t="shared" si="6"/>
        <v>36.28</v>
      </c>
      <c r="I177" s="3"/>
      <c r="J177" s="4"/>
    </row>
    <row r="178" spans="1:10" x14ac:dyDescent="0.25">
      <c r="A178" s="533"/>
      <c r="B178" s="573"/>
      <c r="C178" s="128">
        <v>5571</v>
      </c>
      <c r="D178" s="368"/>
      <c r="E178" s="369" t="s">
        <v>3</v>
      </c>
      <c r="F178" s="370"/>
      <c r="G178" s="167">
        <v>52.98</v>
      </c>
      <c r="H178" s="135">
        <f t="shared" si="6"/>
        <v>52.98</v>
      </c>
      <c r="I178" s="3"/>
      <c r="J178" s="4"/>
    </row>
    <row r="179" spans="1:10" x14ac:dyDescent="0.25">
      <c r="A179" s="533"/>
      <c r="B179" s="573"/>
      <c r="C179" s="128">
        <v>5947</v>
      </c>
      <c r="D179" s="368"/>
      <c r="E179" s="369" t="s">
        <v>230</v>
      </c>
      <c r="F179" s="370"/>
      <c r="G179" s="167">
        <v>62.98</v>
      </c>
      <c r="H179" s="135">
        <f t="shared" si="6"/>
        <v>62.98</v>
      </c>
      <c r="I179" s="3"/>
      <c r="J179" s="4"/>
    </row>
    <row r="180" spans="1:10" x14ac:dyDescent="0.25">
      <c r="A180" s="533"/>
      <c r="B180" s="573"/>
      <c r="C180" s="128" t="s">
        <v>196</v>
      </c>
      <c r="D180" s="371"/>
      <c r="E180" s="372" t="s">
        <v>231</v>
      </c>
      <c r="F180" s="373"/>
      <c r="G180" s="167">
        <v>80.88</v>
      </c>
      <c r="H180" s="135">
        <f t="shared" si="6"/>
        <v>80.88</v>
      </c>
      <c r="I180" s="3"/>
      <c r="J180" s="4"/>
    </row>
    <row r="181" spans="1:10" x14ac:dyDescent="0.25">
      <c r="A181" s="533"/>
      <c r="B181" s="573"/>
      <c r="C181" s="128">
        <v>5572</v>
      </c>
      <c r="D181" s="175"/>
      <c r="E181" s="169" t="s">
        <v>4</v>
      </c>
      <c r="F181" s="176"/>
      <c r="G181" s="167">
        <v>89.08</v>
      </c>
      <c r="H181" s="135">
        <f t="shared" si="6"/>
        <v>89.08</v>
      </c>
      <c r="I181" s="3"/>
      <c r="J181" s="4"/>
    </row>
    <row r="182" spans="1:10" x14ac:dyDescent="0.25">
      <c r="A182" s="533"/>
      <c r="B182" s="573"/>
      <c r="C182" s="128">
        <v>5960</v>
      </c>
      <c r="D182" s="179"/>
      <c r="E182" s="180" t="s">
        <v>232</v>
      </c>
      <c r="F182" s="181"/>
      <c r="G182" s="167">
        <v>122.48</v>
      </c>
      <c r="H182" s="135">
        <f t="shared" si="6"/>
        <v>122.48</v>
      </c>
      <c r="I182" s="3"/>
      <c r="J182" s="4"/>
    </row>
    <row r="183" spans="1:10" x14ac:dyDescent="0.25">
      <c r="A183" s="533"/>
      <c r="B183" s="573"/>
      <c r="C183" s="128">
        <v>5762</v>
      </c>
      <c r="D183" s="179"/>
      <c r="E183" s="180" t="s">
        <v>233</v>
      </c>
      <c r="F183" s="181"/>
      <c r="G183" s="167">
        <v>147.58000000000001</v>
      </c>
      <c r="H183" s="135">
        <f t="shared" si="6"/>
        <v>147.58000000000001</v>
      </c>
      <c r="I183" s="3"/>
      <c r="J183" s="4"/>
    </row>
    <row r="184" spans="1:10" x14ac:dyDescent="0.25">
      <c r="A184" s="533"/>
      <c r="B184" s="573"/>
      <c r="C184" s="128">
        <v>5953</v>
      </c>
      <c r="D184" s="175"/>
      <c r="E184" s="169" t="s">
        <v>234</v>
      </c>
      <c r="F184" s="176"/>
      <c r="G184" s="167">
        <v>232.58</v>
      </c>
      <c r="H184" s="135">
        <f t="shared" si="6"/>
        <v>232.58</v>
      </c>
      <c r="I184" s="3"/>
      <c r="J184" s="4"/>
    </row>
    <row r="185" spans="1:10" x14ac:dyDescent="0.25">
      <c r="A185" s="533"/>
      <c r="B185" s="573"/>
      <c r="C185" s="128">
        <v>5573</v>
      </c>
      <c r="D185" s="179"/>
      <c r="E185" s="180" t="s">
        <v>5</v>
      </c>
      <c r="F185" s="181"/>
      <c r="G185" s="167">
        <v>153.97999999999999</v>
      </c>
      <c r="H185" s="135">
        <f t="shared" si="6"/>
        <v>153.97999999999999</v>
      </c>
      <c r="I185" s="3"/>
      <c r="J185" s="4"/>
    </row>
    <row r="186" spans="1:10" x14ac:dyDescent="0.25">
      <c r="A186" s="533"/>
      <c r="B186" s="573"/>
      <c r="C186" s="128">
        <v>5936</v>
      </c>
      <c r="D186" s="175"/>
      <c r="E186" s="169" t="s">
        <v>235</v>
      </c>
      <c r="F186" s="176"/>
      <c r="G186" s="167">
        <v>200.88</v>
      </c>
      <c r="H186" s="135">
        <f t="shared" si="6"/>
        <v>200.88</v>
      </c>
      <c r="I186" s="3"/>
      <c r="J186" s="4"/>
    </row>
    <row r="187" spans="1:10" x14ac:dyDescent="0.25">
      <c r="A187" s="533"/>
      <c r="B187" s="573"/>
      <c r="C187" s="128">
        <v>5763</v>
      </c>
      <c r="D187" s="172"/>
      <c r="E187" s="173" t="s">
        <v>236</v>
      </c>
      <c r="F187" s="174"/>
      <c r="G187" s="167">
        <v>233.08</v>
      </c>
      <c r="H187" s="135">
        <f t="shared" si="6"/>
        <v>233.08</v>
      </c>
      <c r="I187" s="3"/>
      <c r="J187" s="4"/>
    </row>
    <row r="188" spans="1:10" x14ac:dyDescent="0.25">
      <c r="A188" s="533"/>
      <c r="B188" s="573"/>
      <c r="C188" s="128">
        <v>5574</v>
      </c>
      <c r="D188" s="179"/>
      <c r="E188" s="180" t="s">
        <v>74</v>
      </c>
      <c r="F188" s="181"/>
      <c r="G188" s="167">
        <v>283.58</v>
      </c>
      <c r="H188" s="135">
        <f t="shared" si="6"/>
        <v>283.58</v>
      </c>
      <c r="I188" s="3"/>
      <c r="J188" s="4"/>
    </row>
    <row r="189" spans="1:10" x14ac:dyDescent="0.25">
      <c r="A189" s="533"/>
      <c r="B189" s="573"/>
      <c r="C189" s="128">
        <v>5956</v>
      </c>
      <c r="D189" s="175"/>
      <c r="E189" s="169" t="s">
        <v>237</v>
      </c>
      <c r="F189" s="176"/>
      <c r="G189" s="167">
        <v>458.88</v>
      </c>
      <c r="H189" s="135">
        <f t="shared" si="6"/>
        <v>458.88</v>
      </c>
      <c r="I189" s="3"/>
      <c r="J189" s="4"/>
    </row>
    <row r="190" spans="1:10" x14ac:dyDescent="0.25">
      <c r="A190" s="533"/>
      <c r="B190" s="573"/>
      <c r="C190" s="128" t="s">
        <v>197</v>
      </c>
      <c r="D190" s="172"/>
      <c r="E190" s="173" t="s">
        <v>238</v>
      </c>
      <c r="F190" s="174"/>
      <c r="G190" s="167">
        <v>368.18</v>
      </c>
      <c r="H190" s="135">
        <f t="shared" si="6"/>
        <v>368.18</v>
      </c>
      <c r="I190" s="3"/>
      <c r="J190" s="4"/>
    </row>
    <row r="191" spans="1:10" x14ac:dyDescent="0.25">
      <c r="A191" s="533"/>
      <c r="B191" s="573"/>
      <c r="C191" s="418">
        <v>5935</v>
      </c>
      <c r="D191" s="445"/>
      <c r="E191" s="553" t="s">
        <v>292</v>
      </c>
      <c r="F191" s="554"/>
      <c r="G191" s="167">
        <v>478.88</v>
      </c>
      <c r="H191" s="135">
        <f t="shared" si="6"/>
        <v>478.88</v>
      </c>
      <c r="I191" s="3"/>
      <c r="J191" s="4"/>
    </row>
    <row r="192" spans="1:10" x14ac:dyDescent="0.25">
      <c r="A192" s="533"/>
      <c r="B192" s="573"/>
      <c r="C192" s="128">
        <v>5810</v>
      </c>
      <c r="D192" s="175"/>
      <c r="E192" s="169" t="s">
        <v>37</v>
      </c>
      <c r="F192" s="176"/>
      <c r="G192" s="167">
        <v>398.68</v>
      </c>
      <c r="H192" s="135">
        <f t="shared" si="6"/>
        <v>398.68</v>
      </c>
      <c r="I192" s="3"/>
      <c r="J192" s="4"/>
    </row>
    <row r="193" spans="1:10" x14ac:dyDescent="0.25">
      <c r="A193" s="533"/>
      <c r="B193" s="573"/>
      <c r="C193" s="128">
        <v>5951</v>
      </c>
      <c r="D193" s="179"/>
      <c r="E193" s="182" t="s">
        <v>239</v>
      </c>
      <c r="F193" s="183"/>
      <c r="G193" s="167">
        <v>594.48</v>
      </c>
      <c r="H193" s="135">
        <f t="shared" si="6"/>
        <v>594.48</v>
      </c>
      <c r="I193" s="3"/>
      <c r="J193" s="4"/>
    </row>
    <row r="194" spans="1:10" x14ac:dyDescent="0.25">
      <c r="A194" s="533"/>
      <c r="B194" s="573"/>
      <c r="C194" s="128">
        <v>5946</v>
      </c>
      <c r="D194" s="175"/>
      <c r="E194" s="170" t="s">
        <v>240</v>
      </c>
      <c r="F194" s="177"/>
      <c r="G194" s="167">
        <v>685.28</v>
      </c>
      <c r="H194" s="135">
        <f t="shared" si="6"/>
        <v>685.28</v>
      </c>
      <c r="I194" s="3"/>
      <c r="J194" s="4"/>
    </row>
    <row r="195" spans="1:10" x14ac:dyDescent="0.25">
      <c r="A195" s="533"/>
      <c r="B195" s="573"/>
      <c r="C195" s="128">
        <v>5946</v>
      </c>
      <c r="D195" s="179"/>
      <c r="E195" s="182" t="s">
        <v>241</v>
      </c>
      <c r="F195" s="183"/>
      <c r="G195" s="167">
        <v>622.98</v>
      </c>
      <c r="H195" s="135">
        <f t="shared" si="6"/>
        <v>622.98</v>
      </c>
      <c r="I195" s="3"/>
      <c r="J195" s="4"/>
    </row>
    <row r="196" spans="1:10" x14ac:dyDescent="0.25">
      <c r="A196" s="533"/>
      <c r="B196" s="573"/>
      <c r="C196" s="128">
        <v>5576</v>
      </c>
      <c r="D196" s="175"/>
      <c r="E196" s="170" t="s">
        <v>17</v>
      </c>
      <c r="F196" s="177"/>
      <c r="G196" s="167">
        <v>1112.58</v>
      </c>
      <c r="H196" s="135">
        <f t="shared" si="6"/>
        <v>1112.58</v>
      </c>
      <c r="I196" s="3"/>
      <c r="J196" s="4"/>
    </row>
    <row r="197" spans="1:10" x14ac:dyDescent="0.25">
      <c r="A197" s="533"/>
      <c r="B197" s="573"/>
      <c r="C197" s="128">
        <v>5577</v>
      </c>
      <c r="D197" s="179"/>
      <c r="E197" s="182" t="s">
        <v>242</v>
      </c>
      <c r="F197" s="183"/>
      <c r="G197" s="167">
        <v>1530.08</v>
      </c>
      <c r="H197" s="135">
        <f t="shared" si="6"/>
        <v>1530.08</v>
      </c>
      <c r="I197" s="3"/>
      <c r="J197" s="4"/>
    </row>
    <row r="198" spans="1:10" x14ac:dyDescent="0.25">
      <c r="A198" s="533"/>
      <c r="B198" s="573"/>
      <c r="C198" s="128">
        <v>5766</v>
      </c>
      <c r="D198" s="179"/>
      <c r="E198" s="182" t="s">
        <v>249</v>
      </c>
      <c r="F198" s="183"/>
      <c r="G198" s="167">
        <v>1938.08</v>
      </c>
      <c r="H198" s="135">
        <f t="shared" si="6"/>
        <v>1938.08</v>
      </c>
      <c r="I198" s="3"/>
      <c r="J198" s="4"/>
    </row>
    <row r="199" spans="1:10" x14ac:dyDescent="0.25">
      <c r="A199" s="533"/>
      <c r="B199" s="573"/>
      <c r="C199" s="128">
        <v>5811</v>
      </c>
      <c r="D199" s="184"/>
      <c r="E199" s="170" t="s">
        <v>51</v>
      </c>
      <c r="F199" s="177"/>
      <c r="G199" s="167">
        <v>1988.08</v>
      </c>
      <c r="H199" s="135">
        <f t="shared" si="6"/>
        <v>1988.08</v>
      </c>
      <c r="I199" s="3"/>
      <c r="J199" s="4"/>
    </row>
    <row r="200" spans="1:10" x14ac:dyDescent="0.25">
      <c r="A200" s="533"/>
      <c r="B200" s="573"/>
      <c r="C200" s="128">
        <v>5578</v>
      </c>
      <c r="D200" s="179"/>
      <c r="E200" s="182" t="s">
        <v>243</v>
      </c>
      <c r="F200" s="183"/>
      <c r="G200" s="167">
        <v>1836.08</v>
      </c>
      <c r="H200" s="135">
        <f t="shared" si="6"/>
        <v>1836.08</v>
      </c>
      <c r="I200" s="3"/>
      <c r="J200" s="4"/>
    </row>
    <row r="201" spans="1:10" x14ac:dyDescent="0.25">
      <c r="A201" s="533"/>
      <c r="B201" s="573"/>
      <c r="C201" s="128">
        <v>5767</v>
      </c>
      <c r="D201" s="175"/>
      <c r="E201" s="170" t="s">
        <v>244</v>
      </c>
      <c r="F201" s="177"/>
      <c r="G201" s="167">
        <v>2029.88</v>
      </c>
      <c r="H201" s="135">
        <f t="shared" si="6"/>
        <v>2029.88</v>
      </c>
      <c r="I201" s="3"/>
      <c r="J201" s="4"/>
    </row>
    <row r="202" spans="1:10" x14ac:dyDescent="0.25">
      <c r="A202" s="533"/>
      <c r="B202" s="573"/>
      <c r="C202" s="128">
        <v>5812</v>
      </c>
      <c r="D202" s="179"/>
      <c r="E202" s="182" t="s">
        <v>34</v>
      </c>
      <c r="F202" s="183"/>
      <c r="G202" s="167">
        <v>2770.18</v>
      </c>
      <c r="H202" s="135">
        <f t="shared" si="6"/>
        <v>2770.18</v>
      </c>
      <c r="I202" s="3"/>
      <c r="J202" s="4"/>
    </row>
    <row r="203" spans="1:10" x14ac:dyDescent="0.25">
      <c r="A203" s="533"/>
      <c r="B203" s="573"/>
      <c r="C203" s="128">
        <v>5768</v>
      </c>
      <c r="D203" s="175"/>
      <c r="E203" s="170" t="s">
        <v>248</v>
      </c>
      <c r="F203" s="177"/>
      <c r="G203" s="167">
        <v>3509.08</v>
      </c>
      <c r="H203" s="135">
        <f t="shared" si="6"/>
        <v>3509.08</v>
      </c>
      <c r="I203" s="3"/>
      <c r="J203" s="4"/>
    </row>
    <row r="204" spans="1:10" x14ac:dyDescent="0.25">
      <c r="A204" s="533"/>
      <c r="B204" s="573"/>
      <c r="C204" s="128">
        <v>5949</v>
      </c>
      <c r="D204" s="179"/>
      <c r="E204" s="185" t="s">
        <v>245</v>
      </c>
      <c r="F204" s="186"/>
      <c r="G204" s="167">
        <v>5461.98</v>
      </c>
      <c r="H204" s="135">
        <f t="shared" si="6"/>
        <v>5461.98</v>
      </c>
      <c r="I204" s="3"/>
      <c r="J204" s="4"/>
    </row>
    <row r="205" spans="1:10" x14ac:dyDescent="0.25">
      <c r="A205" s="534"/>
      <c r="B205" s="574"/>
      <c r="C205" s="146">
        <v>5813</v>
      </c>
      <c r="D205" s="175"/>
      <c r="E205" s="171" t="s">
        <v>65</v>
      </c>
      <c r="F205" s="178"/>
      <c r="G205" s="167">
        <v>5761.98</v>
      </c>
      <c r="H205" s="135">
        <f t="shared" si="6"/>
        <v>5761.98</v>
      </c>
      <c r="I205" s="3"/>
      <c r="J205" s="4"/>
    </row>
    <row r="206" spans="1:10" ht="15.75" thickBot="1" x14ac:dyDescent="0.3">
      <c r="A206" s="535"/>
      <c r="B206" s="575"/>
      <c r="C206" s="155">
        <v>5814</v>
      </c>
      <c r="D206" s="190"/>
      <c r="E206" s="191" t="s">
        <v>66</v>
      </c>
      <c r="F206" s="192"/>
      <c r="G206" s="168">
        <v>9418.68</v>
      </c>
      <c r="H206" s="138">
        <f t="shared" si="6"/>
        <v>9418.68</v>
      </c>
    </row>
    <row r="207" spans="1:10" ht="22.5" customHeight="1" x14ac:dyDescent="0.25">
      <c r="A207" s="564"/>
      <c r="B207" s="576" t="s">
        <v>195</v>
      </c>
      <c r="C207" s="195">
        <v>5815</v>
      </c>
      <c r="D207" s="187"/>
      <c r="E207" s="469" t="s">
        <v>51</v>
      </c>
      <c r="F207" s="470"/>
      <c r="G207" s="196">
        <v>1938.08</v>
      </c>
      <c r="H207" s="134">
        <f t="shared" si="6"/>
        <v>1938.08</v>
      </c>
    </row>
    <row r="208" spans="1:10" ht="22.5" customHeight="1" x14ac:dyDescent="0.25">
      <c r="A208" s="565"/>
      <c r="B208" s="577"/>
      <c r="C208" s="100">
        <v>5816</v>
      </c>
      <c r="D208" s="179"/>
      <c r="E208" s="471" t="s">
        <v>34</v>
      </c>
      <c r="F208" s="472"/>
      <c r="G208" s="194">
        <v>3628.88</v>
      </c>
      <c r="H208" s="135">
        <f t="shared" si="6"/>
        <v>3628.88</v>
      </c>
    </row>
    <row r="209" spans="1:8" ht="22.5" customHeight="1" x14ac:dyDescent="0.25">
      <c r="A209" s="565"/>
      <c r="B209" s="577"/>
      <c r="C209" s="100">
        <v>5817</v>
      </c>
      <c r="D209" s="179"/>
      <c r="E209" s="471" t="s">
        <v>65</v>
      </c>
      <c r="F209" s="472"/>
      <c r="G209" s="194">
        <v>6888.88</v>
      </c>
      <c r="H209" s="135">
        <f t="shared" si="6"/>
        <v>6888.88</v>
      </c>
    </row>
    <row r="210" spans="1:8" ht="26.25" customHeight="1" thickBot="1" x14ac:dyDescent="0.3">
      <c r="A210" s="566"/>
      <c r="B210" s="578"/>
      <c r="C210" s="136">
        <v>5818</v>
      </c>
      <c r="D210" s="197"/>
      <c r="E210" s="473" t="s">
        <v>66</v>
      </c>
      <c r="F210" s="474"/>
      <c r="G210" s="137">
        <v>9858.8799999999992</v>
      </c>
      <c r="H210" s="138">
        <f t="shared" si="6"/>
        <v>9858.8799999999992</v>
      </c>
    </row>
    <row r="211" spans="1:8" ht="15.75" thickBot="1" x14ac:dyDescent="0.3">
      <c r="A211" s="561" t="s">
        <v>101</v>
      </c>
      <c r="B211" s="562"/>
      <c r="C211" s="562"/>
      <c r="D211" s="562"/>
      <c r="E211" s="562"/>
      <c r="F211" s="562"/>
      <c r="G211" s="562"/>
      <c r="H211" s="563"/>
    </row>
    <row r="212" spans="1:8" x14ac:dyDescent="0.25">
      <c r="C212" s="1"/>
      <c r="D212" s="24"/>
      <c r="E212" s="24"/>
      <c r="F212" s="24"/>
    </row>
    <row r="213" spans="1:8" x14ac:dyDescent="0.25">
      <c r="D213" s="24"/>
      <c r="E213" s="24"/>
      <c r="F213" s="24"/>
    </row>
    <row r="230" spans="1:8" x14ac:dyDescent="0.25">
      <c r="A230" s="11"/>
      <c r="B230" s="11"/>
      <c r="C230" s="11"/>
      <c r="D230" s="11"/>
      <c r="E230" s="11"/>
      <c r="F230" s="11"/>
      <c r="G230" s="57"/>
      <c r="H230" s="57"/>
    </row>
    <row r="231" spans="1:8" x14ac:dyDescent="0.25">
      <c r="A231" s="11"/>
      <c r="B231" s="11"/>
      <c r="C231" s="11"/>
      <c r="D231" s="11"/>
      <c r="E231" s="11"/>
      <c r="F231" s="11"/>
      <c r="G231" s="57"/>
      <c r="H231" s="57"/>
    </row>
    <row r="232" spans="1:8" x14ac:dyDescent="0.25">
      <c r="A232" s="11"/>
      <c r="B232" s="11"/>
      <c r="C232" s="11"/>
      <c r="D232" s="11"/>
      <c r="E232" s="11"/>
      <c r="F232" s="11"/>
      <c r="G232" s="57"/>
      <c r="H232" s="57"/>
    </row>
    <row r="233" spans="1:8" x14ac:dyDescent="0.25">
      <c r="A233" s="11"/>
      <c r="B233" s="11"/>
      <c r="C233" s="11"/>
      <c r="D233" s="11"/>
      <c r="E233" s="11"/>
      <c r="F233" s="11"/>
      <c r="G233" s="57"/>
      <c r="H233" s="57"/>
    </row>
    <row r="234" spans="1:8" x14ac:dyDescent="0.25">
      <c r="A234" s="11"/>
      <c r="B234" s="11"/>
      <c r="C234" s="11"/>
    </row>
  </sheetData>
  <sheetProtection password="CF7A" sheet="1" objects="1" scenarios="1" sort="0" autoFilter="0" pivotTables="0"/>
  <mergeCells count="208">
    <mergeCell ref="E191:F191"/>
    <mergeCell ref="A31:H31"/>
    <mergeCell ref="A54:H54"/>
    <mergeCell ref="H12:H14"/>
    <mergeCell ref="A53:H53"/>
    <mergeCell ref="A211:H211"/>
    <mergeCell ref="A79:A90"/>
    <mergeCell ref="A67:A78"/>
    <mergeCell ref="A207:A210"/>
    <mergeCell ref="A103:A114"/>
    <mergeCell ref="A159:A163"/>
    <mergeCell ref="B127:B138"/>
    <mergeCell ref="B139:B158"/>
    <mergeCell ref="B164:B173"/>
    <mergeCell ref="B175:B206"/>
    <mergeCell ref="B207:B210"/>
    <mergeCell ref="B159:B163"/>
    <mergeCell ref="B67:B78"/>
    <mergeCell ref="B79:B90"/>
    <mergeCell ref="B91:B102"/>
    <mergeCell ref="B103:B114"/>
    <mergeCell ref="B115:B126"/>
    <mergeCell ref="A55:A66"/>
    <mergeCell ref="B12:B14"/>
    <mergeCell ref="A91:A102"/>
    <mergeCell ref="A15:H15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A32:A52"/>
    <mergeCell ref="C12:C14"/>
    <mergeCell ref="B16:B30"/>
    <mergeCell ref="B32:B52"/>
    <mergeCell ref="B55:B66"/>
    <mergeCell ref="A175:A206"/>
    <mergeCell ref="A174:H174"/>
    <mergeCell ref="E163:F163"/>
    <mergeCell ref="E162:F162"/>
    <mergeCell ref="E161:F161"/>
    <mergeCell ref="E160:F160"/>
    <mergeCell ref="E159:F159"/>
    <mergeCell ref="E158:F158"/>
    <mergeCell ref="E157:F157"/>
    <mergeCell ref="A139:A158"/>
    <mergeCell ref="E172:F172"/>
    <mergeCell ref="E171:F171"/>
    <mergeCell ref="E170:F170"/>
    <mergeCell ref="E169:F169"/>
    <mergeCell ref="E168:F168"/>
    <mergeCell ref="E167:F167"/>
    <mergeCell ref="E166:F166"/>
    <mergeCell ref="E165:F165"/>
    <mergeCell ref="E164:F164"/>
    <mergeCell ref="D12:D14"/>
    <mergeCell ref="E148:F148"/>
    <mergeCell ref="A9:C10"/>
    <mergeCell ref="B2:H2"/>
    <mergeCell ref="D3:F3"/>
    <mergeCell ref="B6:C6"/>
    <mergeCell ref="B7:H7"/>
    <mergeCell ref="A115:A126"/>
    <mergeCell ref="A164:A173"/>
    <mergeCell ref="E12:F14"/>
    <mergeCell ref="E9:F9"/>
    <mergeCell ref="E10:F10"/>
    <mergeCell ref="E173:F173"/>
    <mergeCell ref="E156:F156"/>
    <mergeCell ref="E155:F155"/>
    <mergeCell ref="E154:F154"/>
    <mergeCell ref="E153:F153"/>
    <mergeCell ref="E152:F152"/>
    <mergeCell ref="E151:F151"/>
    <mergeCell ref="E150:F150"/>
    <mergeCell ref="E149:F149"/>
    <mergeCell ref="A127:A138"/>
    <mergeCell ref="G12:G14"/>
    <mergeCell ref="A12:A14"/>
    <mergeCell ref="A16:A30"/>
    <mergeCell ref="E147:F147"/>
    <mergeCell ref="E146:F146"/>
    <mergeCell ref="E139:F139"/>
    <mergeCell ref="E140:F140"/>
    <mergeCell ref="E141:F141"/>
    <mergeCell ref="E142:F142"/>
    <mergeCell ref="E143:F143"/>
    <mergeCell ref="E144:F144"/>
    <mergeCell ref="E145:F145"/>
    <mergeCell ref="E138:F138"/>
    <mergeCell ref="E137:F137"/>
    <mergeCell ref="E136:F136"/>
    <mergeCell ref="E135:F135"/>
    <mergeCell ref="E134:F134"/>
    <mergeCell ref="E133:F133"/>
    <mergeCell ref="E132:F132"/>
    <mergeCell ref="E131:F131"/>
    <mergeCell ref="E130:F130"/>
    <mergeCell ref="E129:F129"/>
    <mergeCell ref="E128:F128"/>
    <mergeCell ref="E127:F127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12:F112"/>
    <mergeCell ref="E113:F113"/>
    <mergeCell ref="E114:F114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77:F77"/>
    <mergeCell ref="E78:F78"/>
    <mergeCell ref="E64:F64"/>
    <mergeCell ref="E65:F65"/>
    <mergeCell ref="E66:F66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76:F76"/>
    <mergeCell ref="E43:F43"/>
    <mergeCell ref="E44:F44"/>
    <mergeCell ref="E45:F45"/>
    <mergeCell ref="E46:F46"/>
    <mergeCell ref="E47:F47"/>
    <mergeCell ref="E48:F48"/>
    <mergeCell ref="E49:F49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07:F207"/>
    <mergeCell ref="E208:F208"/>
    <mergeCell ref="E209:F209"/>
    <mergeCell ref="E210:F210"/>
    <mergeCell ref="E50:F50"/>
    <mergeCell ref="E51:F51"/>
    <mergeCell ref="E52:F52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1:F41"/>
    <mergeCell ref="E42:F42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/>
  </sheetViews>
  <sheetFormatPr defaultRowHeight="14.25" x14ac:dyDescent="0.2"/>
  <cols>
    <col min="1" max="1" width="35.7109375" style="218" customWidth="1"/>
    <col min="2" max="2" width="39.7109375" style="218" customWidth="1"/>
    <col min="3" max="3" width="13.7109375" style="218" customWidth="1"/>
    <col min="4" max="5" width="16.7109375" style="218" customWidth="1"/>
    <col min="6" max="7" width="15.7109375" style="218" customWidth="1"/>
    <col min="8" max="8" width="14.85546875" style="218" customWidth="1"/>
    <col min="9" max="9" width="5.42578125" style="218" customWidth="1"/>
    <col min="10" max="16384" width="9.140625" style="218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v>44102</v>
      </c>
    </row>
    <row r="2" spans="1:9" s="26" customFormat="1" ht="26.1" customHeight="1" x14ac:dyDescent="0.2">
      <c r="A2" s="27"/>
      <c r="B2" s="459"/>
      <c r="C2" s="459"/>
      <c r="D2" s="459"/>
      <c r="E2" s="459"/>
      <c r="F2" s="459"/>
      <c r="G2" s="460"/>
      <c r="H2" s="62" t="s">
        <v>0</v>
      </c>
    </row>
    <row r="3" spans="1:9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211" t="s">
        <v>87</v>
      </c>
      <c r="G5" s="211" t="s">
        <v>84</v>
      </c>
    </row>
    <row r="6" spans="1:9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216" customFormat="1" ht="9" customHeight="1" thickBot="1" x14ac:dyDescent="0.25">
      <c r="A8" s="212"/>
      <c r="B8" s="212"/>
      <c r="C8" s="213"/>
      <c r="D8" s="213"/>
      <c r="E8" s="214"/>
      <c r="F8" s="213"/>
      <c r="G8" s="213"/>
      <c r="H8" s="215"/>
    </row>
    <row r="9" spans="1:9" s="216" customFormat="1" ht="26.1" customHeight="1" x14ac:dyDescent="0.2">
      <c r="A9" s="593" t="s">
        <v>86</v>
      </c>
      <c r="B9" s="594"/>
      <c r="C9" s="594"/>
      <c r="D9" s="59" t="s">
        <v>88</v>
      </c>
      <c r="E9" s="58" t="s">
        <v>89</v>
      </c>
      <c r="F9" s="213"/>
      <c r="G9" s="217"/>
    </row>
    <row r="10" spans="1:9" s="216" customFormat="1" ht="26.1" customHeight="1" thickBot="1" x14ac:dyDescent="0.25">
      <c r="A10" s="595"/>
      <c r="B10" s="596"/>
      <c r="C10" s="596"/>
      <c r="D10" s="361">
        <v>0</v>
      </c>
      <c r="E10" s="362">
        <v>0</v>
      </c>
      <c r="F10" s="213"/>
      <c r="G10" s="217"/>
    </row>
    <row r="11" spans="1:9" s="216" customFormat="1" ht="9" customHeight="1" thickBot="1" x14ac:dyDescent="0.25">
      <c r="A11" s="212"/>
      <c r="B11" s="212"/>
      <c r="C11" s="213"/>
      <c r="D11" s="213"/>
      <c r="E11" s="213"/>
      <c r="F11" s="213"/>
      <c r="G11" s="213"/>
      <c r="H11" s="215"/>
    </row>
    <row r="12" spans="1:9" ht="15" customHeight="1" x14ac:dyDescent="0.2">
      <c r="A12" s="517" t="s">
        <v>94</v>
      </c>
      <c r="B12" s="523" t="s">
        <v>95</v>
      </c>
      <c r="C12" s="523" t="s">
        <v>98</v>
      </c>
      <c r="D12" s="514" t="s">
        <v>1</v>
      </c>
      <c r="E12" s="514" t="s">
        <v>2</v>
      </c>
      <c r="F12" s="514" t="s">
        <v>187</v>
      </c>
      <c r="G12" s="555" t="s">
        <v>96</v>
      </c>
    </row>
    <row r="13" spans="1:9" ht="15" customHeight="1" x14ac:dyDescent="0.2">
      <c r="A13" s="518"/>
      <c r="B13" s="583"/>
      <c r="C13" s="524"/>
      <c r="D13" s="515"/>
      <c r="E13" s="515"/>
      <c r="F13" s="515"/>
      <c r="G13" s="556"/>
    </row>
    <row r="14" spans="1:9" ht="15" customHeight="1" thickBot="1" x14ac:dyDescent="0.25">
      <c r="A14" s="519"/>
      <c r="B14" s="584"/>
      <c r="C14" s="525"/>
      <c r="D14" s="516"/>
      <c r="E14" s="516"/>
      <c r="F14" s="516"/>
      <c r="G14" s="557"/>
      <c r="H14" s="219"/>
      <c r="I14" s="219"/>
    </row>
    <row r="15" spans="1:9" ht="17.100000000000001" customHeight="1" thickBot="1" x14ac:dyDescent="0.25">
      <c r="A15" s="587" t="s">
        <v>45</v>
      </c>
      <c r="B15" s="588"/>
      <c r="C15" s="588"/>
      <c r="D15" s="588"/>
      <c r="E15" s="588"/>
      <c r="F15" s="588"/>
      <c r="G15" s="589"/>
      <c r="I15" s="220"/>
    </row>
    <row r="16" spans="1:9" ht="93" customHeight="1" thickBot="1" x14ac:dyDescent="0.25">
      <c r="A16" s="389"/>
      <c r="B16" s="209" t="s">
        <v>190</v>
      </c>
      <c r="C16" s="105">
        <v>5828</v>
      </c>
      <c r="D16" s="106">
        <v>368</v>
      </c>
      <c r="E16" s="107">
        <v>315</v>
      </c>
      <c r="F16" s="108">
        <v>1233.08</v>
      </c>
      <c r="G16" s="198">
        <f>ROUND((F16-F16/100*$D$10),2)</f>
        <v>1233.08</v>
      </c>
      <c r="H16" s="216"/>
      <c r="I16" s="221"/>
    </row>
    <row r="17" spans="1:7" ht="93" customHeight="1" thickBot="1" x14ac:dyDescent="0.25">
      <c r="A17" s="390"/>
      <c r="B17" s="210" t="s">
        <v>191</v>
      </c>
      <c r="C17" s="199">
        <v>5948</v>
      </c>
      <c r="D17" s="200">
        <v>368</v>
      </c>
      <c r="E17" s="201">
        <v>315</v>
      </c>
      <c r="F17" s="202">
        <v>1283.08</v>
      </c>
      <c r="G17" s="203">
        <f>ROUND((F17-F17/100*$D$10),2)</f>
        <v>1283.08</v>
      </c>
    </row>
    <row r="18" spans="1:7" ht="17.100000000000001" customHeight="1" thickBot="1" x14ac:dyDescent="0.25">
      <c r="A18" s="590" t="s">
        <v>21</v>
      </c>
      <c r="B18" s="591"/>
      <c r="C18" s="591"/>
      <c r="D18" s="591"/>
      <c r="E18" s="591"/>
      <c r="F18" s="591"/>
      <c r="G18" s="592"/>
    </row>
    <row r="19" spans="1:7" ht="86.25" customHeight="1" thickBot="1" x14ac:dyDescent="0.3">
      <c r="A19" s="204"/>
      <c r="B19" s="205" t="s">
        <v>246</v>
      </c>
      <c r="C19" s="206">
        <v>5810</v>
      </c>
      <c r="D19" s="585" t="s">
        <v>247</v>
      </c>
      <c r="E19" s="586"/>
      <c r="F19" s="207">
        <v>398.68</v>
      </c>
      <c r="G19" s="208">
        <f>ROUND((F19-F19/100*$E$10),2)</f>
        <v>398.68</v>
      </c>
    </row>
    <row r="20" spans="1:7" ht="99" customHeight="1" x14ac:dyDescent="0.2"/>
    <row r="21" spans="1:7" ht="99" customHeight="1" x14ac:dyDescent="0.2">
      <c r="B21" s="222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K242"/>
  <sheetViews>
    <sheetView zoomScaleNormal="100" workbookViewId="0">
      <selection activeCell="D115" sqref="D115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3.7109375" customWidth="1"/>
    <col min="10" max="10" width="5.42578125" customWidth="1"/>
    <col min="11" max="11" width="10" bestFit="1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v>44102</v>
      </c>
    </row>
    <row r="2" spans="1:10" s="26" customFormat="1" ht="26.1" customHeight="1" x14ac:dyDescent="0.2">
      <c r="A2" s="27"/>
      <c r="B2" s="459"/>
      <c r="C2" s="459"/>
      <c r="D2" s="459"/>
      <c r="E2" s="459"/>
      <c r="F2" s="459"/>
      <c r="G2" s="459"/>
      <c r="H2" s="460"/>
      <c r="I2" s="61" t="s">
        <v>0</v>
      </c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62"/>
      <c r="C6" s="462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26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26" customFormat="1" ht="26.1" customHeight="1" x14ac:dyDescent="0.25">
      <c r="A9" s="593" t="s">
        <v>86</v>
      </c>
      <c r="B9" s="594"/>
      <c r="C9" s="594"/>
      <c r="D9" s="59" t="s">
        <v>88</v>
      </c>
      <c r="E9" s="625" t="s">
        <v>89</v>
      </c>
      <c r="F9" s="626"/>
      <c r="G9" s="41"/>
      <c r="H9" s="41"/>
    </row>
    <row r="10" spans="1:10" s="26" customFormat="1" ht="26.1" customHeight="1" thickBot="1" x14ac:dyDescent="0.3">
      <c r="A10" s="595"/>
      <c r="B10" s="596"/>
      <c r="C10" s="596"/>
      <c r="D10" s="361">
        <v>0</v>
      </c>
      <c r="E10" s="627">
        <v>0</v>
      </c>
      <c r="F10" s="628"/>
      <c r="G10" s="41"/>
      <c r="H10" s="41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517" t="s">
        <v>94</v>
      </c>
      <c r="B12" s="523" t="s">
        <v>95</v>
      </c>
      <c r="C12" s="523" t="s">
        <v>98</v>
      </c>
      <c r="D12" s="514" t="s">
        <v>1</v>
      </c>
      <c r="E12" s="498" t="s">
        <v>2</v>
      </c>
      <c r="F12" s="499"/>
      <c r="G12" s="514" t="s">
        <v>187</v>
      </c>
      <c r="H12" s="555" t="s">
        <v>96</v>
      </c>
      <c r="I12" s="20"/>
    </row>
    <row r="13" spans="1:10" ht="15" customHeight="1" x14ac:dyDescent="0.25">
      <c r="A13" s="518"/>
      <c r="B13" s="583"/>
      <c r="C13" s="524"/>
      <c r="D13" s="515"/>
      <c r="E13" s="500"/>
      <c r="F13" s="501"/>
      <c r="G13" s="515"/>
      <c r="H13" s="556"/>
    </row>
    <row r="14" spans="1:10" ht="15" customHeight="1" thickBot="1" x14ac:dyDescent="0.3">
      <c r="A14" s="629"/>
      <c r="B14" s="630"/>
      <c r="C14" s="631"/>
      <c r="D14" s="620"/>
      <c r="E14" s="618"/>
      <c r="F14" s="619"/>
      <c r="G14" s="620"/>
      <c r="H14" s="621"/>
      <c r="I14" s="1"/>
      <c r="J14" s="1"/>
    </row>
    <row r="15" spans="1:10" ht="17.100000000000001" customHeight="1" thickBot="1" x14ac:dyDescent="0.3">
      <c r="A15" s="622" t="s">
        <v>73</v>
      </c>
      <c r="B15" s="623"/>
      <c r="C15" s="623"/>
      <c r="D15" s="623"/>
      <c r="E15" s="623"/>
      <c r="F15" s="623"/>
      <c r="G15" s="623"/>
      <c r="H15" s="624"/>
      <c r="J15" s="2"/>
    </row>
    <row r="16" spans="1:10" ht="14.25" customHeight="1" x14ac:dyDescent="0.25">
      <c r="A16" s="632"/>
      <c r="B16" s="635" t="s">
        <v>104</v>
      </c>
      <c r="C16" s="95">
        <v>9031</v>
      </c>
      <c r="D16" s="95" t="s">
        <v>277</v>
      </c>
      <c r="E16" s="614">
        <v>94</v>
      </c>
      <c r="F16" s="615"/>
      <c r="G16" s="53">
        <v>228.88</v>
      </c>
      <c r="H16" s="227">
        <f>ROUND((G16-G16/100*$D$10),2)</f>
        <v>228.88</v>
      </c>
      <c r="I16" s="3"/>
      <c r="J16" s="4"/>
    </row>
    <row r="17" spans="1:11" ht="14.25" customHeight="1" x14ac:dyDescent="0.25">
      <c r="A17" s="633"/>
      <c r="B17" s="636"/>
      <c r="C17" s="97">
        <v>9032</v>
      </c>
      <c r="D17" s="97" t="s">
        <v>276</v>
      </c>
      <c r="E17" s="479">
        <v>110</v>
      </c>
      <c r="F17" s="480"/>
      <c r="G17" s="48">
        <v>258.88</v>
      </c>
      <c r="H17" s="225">
        <f t="shared" ref="H17:H55" si="0">ROUND((G17-G17/100*$D$10),2)</f>
        <v>258.88</v>
      </c>
      <c r="I17" s="3"/>
      <c r="J17" s="4"/>
      <c r="K17" s="25"/>
    </row>
    <row r="18" spans="1:11" ht="14.25" customHeight="1" x14ac:dyDescent="0.25">
      <c r="A18" s="633"/>
      <c r="B18" s="636"/>
      <c r="C18" s="97">
        <v>9003</v>
      </c>
      <c r="D18" s="97" t="s">
        <v>268</v>
      </c>
      <c r="E18" s="479">
        <v>136</v>
      </c>
      <c r="F18" s="480"/>
      <c r="G18" s="48">
        <v>408.88</v>
      </c>
      <c r="H18" s="225">
        <f t="shared" si="0"/>
        <v>408.88</v>
      </c>
      <c r="I18" s="3"/>
      <c r="J18" s="4"/>
    </row>
    <row r="19" spans="1:11" ht="14.25" customHeight="1" x14ac:dyDescent="0.25">
      <c r="A19" s="633"/>
      <c r="B19" s="636"/>
      <c r="C19" s="97">
        <v>9004</v>
      </c>
      <c r="D19" s="97" t="s">
        <v>275</v>
      </c>
      <c r="E19" s="479">
        <v>160</v>
      </c>
      <c r="F19" s="480"/>
      <c r="G19" s="48">
        <v>438.88</v>
      </c>
      <c r="H19" s="225">
        <f t="shared" si="0"/>
        <v>438.88</v>
      </c>
      <c r="I19" s="3"/>
      <c r="J19" s="4"/>
    </row>
    <row r="20" spans="1:11" ht="14.25" customHeight="1" x14ac:dyDescent="0.25">
      <c r="A20" s="633"/>
      <c r="B20" s="636"/>
      <c r="C20" s="97">
        <v>9005</v>
      </c>
      <c r="D20" s="97" t="s">
        <v>274</v>
      </c>
      <c r="E20" s="479">
        <v>171</v>
      </c>
      <c r="F20" s="480"/>
      <c r="G20" s="48">
        <v>558.88</v>
      </c>
      <c r="H20" s="225">
        <f>ROUND((G20-G20/100*$D$10),2)</f>
        <v>558.88</v>
      </c>
      <c r="I20" s="3"/>
      <c r="J20" s="4"/>
    </row>
    <row r="21" spans="1:11" ht="14.25" customHeight="1" x14ac:dyDescent="0.25">
      <c r="A21" s="633"/>
      <c r="B21" s="636"/>
      <c r="C21" s="97">
        <v>9006</v>
      </c>
      <c r="D21" s="97">
        <v>230</v>
      </c>
      <c r="E21" s="479">
        <v>200</v>
      </c>
      <c r="F21" s="480"/>
      <c r="G21" s="48">
        <v>618.88</v>
      </c>
      <c r="H21" s="225">
        <f t="shared" si="0"/>
        <v>618.88</v>
      </c>
      <c r="I21" s="3"/>
      <c r="J21" s="4"/>
    </row>
    <row r="22" spans="1:11" ht="15.75" customHeight="1" x14ac:dyDescent="0.25">
      <c r="A22" s="633"/>
      <c r="B22" s="636"/>
      <c r="C22" s="97">
        <v>9007</v>
      </c>
      <c r="D22" s="97">
        <v>250</v>
      </c>
      <c r="E22" s="479">
        <v>216</v>
      </c>
      <c r="F22" s="480"/>
      <c r="G22" s="48">
        <v>818.88</v>
      </c>
      <c r="H22" s="225">
        <f t="shared" si="0"/>
        <v>818.88</v>
      </c>
      <c r="I22" s="3"/>
      <c r="J22" s="4"/>
    </row>
    <row r="23" spans="1:11" ht="15.75" customHeight="1" x14ac:dyDescent="0.25">
      <c r="A23" s="633"/>
      <c r="B23" s="636"/>
      <c r="C23" s="97">
        <v>9008</v>
      </c>
      <c r="D23" s="97">
        <v>290</v>
      </c>
      <c r="E23" s="479">
        <v>250</v>
      </c>
      <c r="F23" s="480"/>
      <c r="G23" s="48">
        <v>958.88</v>
      </c>
      <c r="H23" s="225">
        <f t="shared" si="0"/>
        <v>958.88</v>
      </c>
      <c r="I23" s="3"/>
      <c r="J23" s="4"/>
    </row>
    <row r="24" spans="1:11" ht="15.75" customHeight="1" x14ac:dyDescent="0.25">
      <c r="A24" s="633"/>
      <c r="B24" s="636"/>
      <c r="C24" s="97">
        <v>9009</v>
      </c>
      <c r="D24" s="97">
        <v>315</v>
      </c>
      <c r="E24" s="479">
        <v>271</v>
      </c>
      <c r="F24" s="480"/>
      <c r="G24" s="48">
        <v>1198.8800000000001</v>
      </c>
      <c r="H24" s="225">
        <f t="shared" si="0"/>
        <v>1198.8800000000001</v>
      </c>
      <c r="I24" s="3"/>
      <c r="J24" s="4"/>
    </row>
    <row r="25" spans="1:11" ht="15.75" customHeight="1" x14ac:dyDescent="0.25">
      <c r="A25" s="633"/>
      <c r="B25" s="636"/>
      <c r="C25" s="97">
        <v>9010</v>
      </c>
      <c r="D25" s="97">
        <v>340</v>
      </c>
      <c r="E25" s="479">
        <v>300</v>
      </c>
      <c r="F25" s="480"/>
      <c r="G25" s="48">
        <v>1298.8800000000001</v>
      </c>
      <c r="H25" s="225">
        <f t="shared" si="0"/>
        <v>1298.8800000000001</v>
      </c>
      <c r="I25" s="3"/>
      <c r="J25" s="4"/>
    </row>
    <row r="26" spans="1:11" ht="15.75" customHeight="1" x14ac:dyDescent="0.25">
      <c r="A26" s="633"/>
      <c r="B26" s="636"/>
      <c r="C26" s="97">
        <v>9012</v>
      </c>
      <c r="D26" s="97">
        <v>400</v>
      </c>
      <c r="E26" s="479">
        <v>343</v>
      </c>
      <c r="F26" s="480"/>
      <c r="G26" s="48">
        <v>1878.88</v>
      </c>
      <c r="H26" s="225">
        <f t="shared" si="0"/>
        <v>1878.88</v>
      </c>
      <c r="I26" s="3"/>
      <c r="J26" s="4"/>
    </row>
    <row r="27" spans="1:11" ht="15.75" customHeight="1" x14ac:dyDescent="0.25">
      <c r="A27" s="633"/>
      <c r="B27" s="636"/>
      <c r="C27" s="97">
        <v>9013</v>
      </c>
      <c r="D27" s="97">
        <v>460</v>
      </c>
      <c r="E27" s="479">
        <v>400</v>
      </c>
      <c r="F27" s="480"/>
      <c r="G27" s="48">
        <v>2388.88</v>
      </c>
      <c r="H27" s="225">
        <f t="shared" si="0"/>
        <v>2388.88</v>
      </c>
      <c r="I27" s="3"/>
      <c r="J27" s="4"/>
    </row>
    <row r="28" spans="1:11" ht="15.75" customHeight="1" x14ac:dyDescent="0.25">
      <c r="A28" s="633"/>
      <c r="B28" s="636"/>
      <c r="C28" s="97">
        <v>9014</v>
      </c>
      <c r="D28" s="97">
        <v>500</v>
      </c>
      <c r="E28" s="479">
        <v>427</v>
      </c>
      <c r="F28" s="480"/>
      <c r="G28" s="48">
        <v>2928.88</v>
      </c>
      <c r="H28" s="225">
        <f t="shared" si="0"/>
        <v>2928.88</v>
      </c>
      <c r="I28" s="3"/>
      <c r="J28" s="4"/>
    </row>
    <row r="29" spans="1:11" ht="15.75" customHeight="1" x14ac:dyDescent="0.25">
      <c r="A29" s="633"/>
      <c r="B29" s="636"/>
      <c r="C29" s="97">
        <v>9015</v>
      </c>
      <c r="D29" s="97">
        <v>575</v>
      </c>
      <c r="E29" s="479">
        <v>500</v>
      </c>
      <c r="F29" s="480"/>
      <c r="G29" s="48">
        <v>3588.88</v>
      </c>
      <c r="H29" s="225">
        <f t="shared" si="0"/>
        <v>3588.88</v>
      </c>
      <c r="I29" s="3"/>
      <c r="J29" s="4"/>
    </row>
    <row r="30" spans="1:11" ht="15.75" customHeight="1" x14ac:dyDescent="0.25">
      <c r="A30" s="633"/>
      <c r="B30" s="636"/>
      <c r="C30" s="97">
        <v>9016</v>
      </c>
      <c r="D30" s="97" t="s">
        <v>278</v>
      </c>
      <c r="E30" s="479">
        <v>535</v>
      </c>
      <c r="F30" s="480"/>
      <c r="G30" s="48">
        <v>4488.88</v>
      </c>
      <c r="H30" s="225">
        <f t="shared" si="0"/>
        <v>4488.88</v>
      </c>
      <c r="I30" s="3"/>
      <c r="J30" s="4"/>
    </row>
    <row r="31" spans="1:11" ht="15.75" customHeight="1" x14ac:dyDescent="0.25">
      <c r="A31" s="633"/>
      <c r="B31" s="636"/>
      <c r="C31" s="97">
        <v>9017</v>
      </c>
      <c r="D31" s="97" t="s">
        <v>207</v>
      </c>
      <c r="E31" s="479">
        <v>600</v>
      </c>
      <c r="F31" s="480"/>
      <c r="G31" s="48">
        <v>5998.88</v>
      </c>
      <c r="H31" s="225">
        <f t="shared" si="0"/>
        <v>5998.88</v>
      </c>
      <c r="I31" s="3"/>
      <c r="J31" s="4"/>
    </row>
    <row r="32" spans="1:11" ht="15.75" customHeight="1" x14ac:dyDescent="0.25">
      <c r="A32" s="633"/>
      <c r="B32" s="636"/>
      <c r="C32" s="97">
        <v>9018</v>
      </c>
      <c r="D32" s="97" t="s">
        <v>270</v>
      </c>
      <c r="E32" s="479">
        <v>687</v>
      </c>
      <c r="F32" s="480"/>
      <c r="G32" s="48">
        <v>7688.88</v>
      </c>
      <c r="H32" s="225">
        <f t="shared" si="0"/>
        <v>7688.88</v>
      </c>
      <c r="I32" s="3"/>
      <c r="J32" s="4"/>
    </row>
    <row r="33" spans="1:10" ht="15.75" customHeight="1" x14ac:dyDescent="0.25">
      <c r="A33" s="633"/>
      <c r="B33" s="636"/>
      <c r="C33" s="97">
        <v>9019</v>
      </c>
      <c r="D33" s="97" t="s">
        <v>271</v>
      </c>
      <c r="E33" s="479">
        <v>800</v>
      </c>
      <c r="F33" s="480"/>
      <c r="G33" s="48">
        <v>10288.879999999999</v>
      </c>
      <c r="H33" s="225">
        <f t="shared" si="0"/>
        <v>10288.879999999999</v>
      </c>
      <c r="I33" s="3"/>
      <c r="J33" s="4"/>
    </row>
    <row r="34" spans="1:10" ht="15.75" customHeight="1" x14ac:dyDescent="0.25">
      <c r="A34" s="633"/>
      <c r="B34" s="636"/>
      <c r="C34" s="97">
        <v>9020</v>
      </c>
      <c r="D34" s="97" t="s">
        <v>272</v>
      </c>
      <c r="E34" s="479">
        <v>851</v>
      </c>
      <c r="F34" s="480"/>
      <c r="G34" s="48">
        <v>11988.88</v>
      </c>
      <c r="H34" s="225">
        <f t="shared" si="0"/>
        <v>11988.88</v>
      </c>
      <c r="I34" s="3"/>
      <c r="J34" s="4"/>
    </row>
    <row r="35" spans="1:10" ht="15.75" customHeight="1" thickBot="1" x14ac:dyDescent="0.3">
      <c r="A35" s="634"/>
      <c r="B35" s="637"/>
      <c r="C35" s="118">
        <v>9021</v>
      </c>
      <c r="D35" s="118" t="s">
        <v>273</v>
      </c>
      <c r="E35" s="616">
        <v>1030</v>
      </c>
      <c r="F35" s="617"/>
      <c r="G35" s="119">
        <v>16008.88</v>
      </c>
      <c r="H35" s="228">
        <f t="shared" si="0"/>
        <v>16008.88</v>
      </c>
      <c r="I35" s="3"/>
      <c r="J35" s="4"/>
    </row>
    <row r="36" spans="1:10" ht="15.75" customHeight="1" x14ac:dyDescent="0.25">
      <c r="A36" s="641"/>
      <c r="B36" s="638" t="s">
        <v>105</v>
      </c>
      <c r="C36" s="391">
        <v>9031</v>
      </c>
      <c r="D36" s="259" t="s">
        <v>277</v>
      </c>
      <c r="E36" s="481">
        <v>94</v>
      </c>
      <c r="F36" s="482"/>
      <c r="G36" s="392">
        <v>228.88</v>
      </c>
      <c r="H36" s="393">
        <f t="shared" si="0"/>
        <v>228.88</v>
      </c>
      <c r="J36" s="4"/>
    </row>
    <row r="37" spans="1:10" ht="15.75" customHeight="1" x14ac:dyDescent="0.25">
      <c r="A37" s="642"/>
      <c r="B37" s="639"/>
      <c r="C37" s="103">
        <v>9032</v>
      </c>
      <c r="D37" s="103" t="s">
        <v>276</v>
      </c>
      <c r="E37" s="479">
        <v>110</v>
      </c>
      <c r="F37" s="480"/>
      <c r="G37" s="69">
        <v>258.88</v>
      </c>
      <c r="H37" s="229">
        <f t="shared" si="0"/>
        <v>258.88</v>
      </c>
      <c r="J37" s="4"/>
    </row>
    <row r="38" spans="1:10" ht="15.75" customHeight="1" x14ac:dyDescent="0.25">
      <c r="A38" s="642"/>
      <c r="B38" s="639"/>
      <c r="C38" s="103">
        <v>9033</v>
      </c>
      <c r="D38" s="103" t="s">
        <v>268</v>
      </c>
      <c r="E38" s="479">
        <v>136</v>
      </c>
      <c r="F38" s="480"/>
      <c r="G38" s="69">
        <v>408.88</v>
      </c>
      <c r="H38" s="229">
        <f t="shared" si="0"/>
        <v>408.88</v>
      </c>
      <c r="J38" s="4"/>
    </row>
    <row r="39" spans="1:10" ht="15.75" customHeight="1" x14ac:dyDescent="0.25">
      <c r="A39" s="642"/>
      <c r="B39" s="639"/>
      <c r="C39" s="103">
        <v>9034</v>
      </c>
      <c r="D39" s="103" t="s">
        <v>275</v>
      </c>
      <c r="E39" s="479">
        <v>160</v>
      </c>
      <c r="F39" s="480"/>
      <c r="G39" s="69">
        <v>438.88</v>
      </c>
      <c r="H39" s="229">
        <f t="shared" si="0"/>
        <v>438.88</v>
      </c>
      <c r="J39" s="4"/>
    </row>
    <row r="40" spans="1:10" ht="15.75" customHeight="1" x14ac:dyDescent="0.25">
      <c r="A40" s="642"/>
      <c r="B40" s="639"/>
      <c r="C40" s="103">
        <v>9035</v>
      </c>
      <c r="D40" s="103" t="s">
        <v>201</v>
      </c>
      <c r="E40" s="479">
        <v>171</v>
      </c>
      <c r="F40" s="480"/>
      <c r="G40" s="69">
        <v>558.88</v>
      </c>
      <c r="H40" s="229">
        <f t="shared" si="0"/>
        <v>558.88</v>
      </c>
      <c r="J40" s="4"/>
    </row>
    <row r="41" spans="1:10" ht="15.75" customHeight="1" x14ac:dyDescent="0.25">
      <c r="A41" s="642"/>
      <c r="B41" s="639"/>
      <c r="C41" s="103">
        <v>9036</v>
      </c>
      <c r="D41" s="103">
        <v>230</v>
      </c>
      <c r="E41" s="479">
        <v>200</v>
      </c>
      <c r="F41" s="480"/>
      <c r="G41" s="69">
        <v>698.88</v>
      </c>
      <c r="H41" s="229">
        <f t="shared" si="0"/>
        <v>698.88</v>
      </c>
      <c r="J41" s="4"/>
    </row>
    <row r="42" spans="1:10" ht="15.75" customHeight="1" x14ac:dyDescent="0.25">
      <c r="A42" s="642"/>
      <c r="B42" s="639"/>
      <c r="C42" s="103">
        <v>9037</v>
      </c>
      <c r="D42" s="103">
        <v>250</v>
      </c>
      <c r="E42" s="479">
        <v>216</v>
      </c>
      <c r="F42" s="480"/>
      <c r="G42" s="69">
        <v>898.88</v>
      </c>
      <c r="H42" s="229">
        <f t="shared" si="0"/>
        <v>898.88</v>
      </c>
      <c r="J42" s="4"/>
    </row>
    <row r="43" spans="1:10" ht="15.75" customHeight="1" x14ac:dyDescent="0.25">
      <c r="A43" s="642"/>
      <c r="B43" s="639"/>
      <c r="C43" s="103">
        <v>9038</v>
      </c>
      <c r="D43" s="103">
        <v>290</v>
      </c>
      <c r="E43" s="479">
        <v>250</v>
      </c>
      <c r="F43" s="480"/>
      <c r="G43" s="69">
        <v>1078.8800000000001</v>
      </c>
      <c r="H43" s="229">
        <f t="shared" si="0"/>
        <v>1078.8800000000001</v>
      </c>
      <c r="J43" s="4"/>
    </row>
    <row r="44" spans="1:10" ht="15.75" customHeight="1" x14ac:dyDescent="0.25">
      <c r="A44" s="642"/>
      <c r="B44" s="639"/>
      <c r="C44" s="103">
        <v>9039</v>
      </c>
      <c r="D44" s="103">
        <v>315</v>
      </c>
      <c r="E44" s="479">
        <v>271</v>
      </c>
      <c r="F44" s="480"/>
      <c r="G44" s="69">
        <v>1268.8800000000001</v>
      </c>
      <c r="H44" s="229">
        <f t="shared" si="0"/>
        <v>1268.8800000000001</v>
      </c>
      <c r="J44" s="4"/>
    </row>
    <row r="45" spans="1:10" ht="15.75" customHeight="1" x14ac:dyDescent="0.25">
      <c r="A45" s="642"/>
      <c r="B45" s="639"/>
      <c r="C45" s="103">
        <v>9040</v>
      </c>
      <c r="D45" s="103">
        <v>340</v>
      </c>
      <c r="E45" s="479">
        <v>300</v>
      </c>
      <c r="F45" s="480"/>
      <c r="G45" s="69">
        <v>1498.88</v>
      </c>
      <c r="H45" s="229">
        <f t="shared" si="0"/>
        <v>1498.88</v>
      </c>
      <c r="J45" s="4"/>
    </row>
    <row r="46" spans="1:10" ht="15.75" customHeight="1" x14ac:dyDescent="0.25">
      <c r="A46" s="642"/>
      <c r="B46" s="639"/>
      <c r="C46" s="103">
        <v>9042</v>
      </c>
      <c r="D46" s="103">
        <v>400</v>
      </c>
      <c r="E46" s="479">
        <v>343</v>
      </c>
      <c r="F46" s="480"/>
      <c r="G46" s="69">
        <v>2048.88</v>
      </c>
      <c r="H46" s="229">
        <f t="shared" si="0"/>
        <v>2048.88</v>
      </c>
      <c r="J46" s="4"/>
    </row>
    <row r="47" spans="1:10" ht="15.75" customHeight="1" x14ac:dyDescent="0.25">
      <c r="A47" s="642"/>
      <c r="B47" s="639"/>
      <c r="C47" s="103">
        <v>9043</v>
      </c>
      <c r="D47" s="103">
        <v>460</v>
      </c>
      <c r="E47" s="479">
        <v>400</v>
      </c>
      <c r="F47" s="480"/>
      <c r="G47" s="69">
        <v>2798.88</v>
      </c>
      <c r="H47" s="229">
        <f t="shared" si="0"/>
        <v>2798.88</v>
      </c>
      <c r="J47" s="4"/>
    </row>
    <row r="48" spans="1:10" ht="15.75" customHeight="1" x14ac:dyDescent="0.25">
      <c r="A48" s="642"/>
      <c r="B48" s="639"/>
      <c r="C48" s="103">
        <v>9044</v>
      </c>
      <c r="D48" s="103">
        <v>500</v>
      </c>
      <c r="E48" s="479">
        <v>427</v>
      </c>
      <c r="F48" s="480"/>
      <c r="G48" s="69">
        <v>3198.88</v>
      </c>
      <c r="H48" s="229">
        <f t="shared" si="0"/>
        <v>3198.88</v>
      </c>
      <c r="J48" s="4"/>
    </row>
    <row r="49" spans="1:10" ht="15.75" customHeight="1" x14ac:dyDescent="0.25">
      <c r="A49" s="642"/>
      <c r="B49" s="639"/>
      <c r="C49" s="103">
        <v>9045</v>
      </c>
      <c r="D49" s="103">
        <v>575</v>
      </c>
      <c r="E49" s="479">
        <v>500</v>
      </c>
      <c r="F49" s="480"/>
      <c r="G49" s="69">
        <v>4198.88</v>
      </c>
      <c r="H49" s="229">
        <f t="shared" si="0"/>
        <v>4198.88</v>
      </c>
      <c r="J49" s="4"/>
    </row>
    <row r="50" spans="1:10" ht="15.75" customHeight="1" x14ac:dyDescent="0.25">
      <c r="A50" s="642"/>
      <c r="B50" s="639"/>
      <c r="C50" s="103">
        <v>9046</v>
      </c>
      <c r="D50" s="103" t="s">
        <v>269</v>
      </c>
      <c r="E50" s="479">
        <v>535</v>
      </c>
      <c r="F50" s="480"/>
      <c r="G50" s="69">
        <v>4488.88</v>
      </c>
      <c r="H50" s="229">
        <f t="shared" si="0"/>
        <v>4488.88</v>
      </c>
      <c r="J50" s="4"/>
    </row>
    <row r="51" spans="1:10" ht="15.75" customHeight="1" x14ac:dyDescent="0.25">
      <c r="A51" s="642"/>
      <c r="B51" s="639"/>
      <c r="C51" s="103">
        <v>9047</v>
      </c>
      <c r="D51" s="103" t="s">
        <v>207</v>
      </c>
      <c r="E51" s="479">
        <v>600</v>
      </c>
      <c r="F51" s="480"/>
      <c r="G51" s="69">
        <v>6448.88</v>
      </c>
      <c r="H51" s="229">
        <f t="shared" si="0"/>
        <v>6448.88</v>
      </c>
      <c r="J51" s="4"/>
    </row>
    <row r="52" spans="1:10" ht="15.75" customHeight="1" x14ac:dyDescent="0.25">
      <c r="A52" s="642"/>
      <c r="B52" s="639"/>
      <c r="C52" s="103">
        <v>9048</v>
      </c>
      <c r="D52" s="103" t="s">
        <v>270</v>
      </c>
      <c r="E52" s="479">
        <v>687</v>
      </c>
      <c r="F52" s="480"/>
      <c r="G52" s="69">
        <v>8728.8799999999992</v>
      </c>
      <c r="H52" s="229">
        <f t="shared" si="0"/>
        <v>8728.8799999999992</v>
      </c>
      <c r="J52" s="4"/>
    </row>
    <row r="53" spans="1:10" ht="15.75" customHeight="1" x14ac:dyDescent="0.25">
      <c r="A53" s="642"/>
      <c r="B53" s="639"/>
      <c r="C53" s="103">
        <v>9049</v>
      </c>
      <c r="D53" s="103" t="s">
        <v>271</v>
      </c>
      <c r="E53" s="479">
        <v>800</v>
      </c>
      <c r="F53" s="480"/>
      <c r="G53" s="69">
        <v>11588.88</v>
      </c>
      <c r="H53" s="229">
        <f t="shared" si="0"/>
        <v>11588.88</v>
      </c>
      <c r="J53" s="4"/>
    </row>
    <row r="54" spans="1:10" ht="15.75" customHeight="1" x14ac:dyDescent="0.25">
      <c r="A54" s="642"/>
      <c r="B54" s="639"/>
      <c r="C54" s="103">
        <v>9050</v>
      </c>
      <c r="D54" s="103" t="s">
        <v>272</v>
      </c>
      <c r="E54" s="479">
        <v>851</v>
      </c>
      <c r="F54" s="480"/>
      <c r="G54" s="69">
        <v>13548.88</v>
      </c>
      <c r="H54" s="229">
        <f t="shared" si="0"/>
        <v>13548.88</v>
      </c>
      <c r="J54" s="4"/>
    </row>
    <row r="55" spans="1:10" ht="15.75" customHeight="1" thickBot="1" x14ac:dyDescent="0.3">
      <c r="A55" s="643"/>
      <c r="B55" s="640"/>
      <c r="C55" s="249">
        <v>9051</v>
      </c>
      <c r="D55" s="249" t="s">
        <v>273</v>
      </c>
      <c r="E55" s="658">
        <v>1030</v>
      </c>
      <c r="F55" s="659"/>
      <c r="G55" s="394">
        <v>19458.88</v>
      </c>
      <c r="H55" s="395">
        <f t="shared" si="0"/>
        <v>19458.88</v>
      </c>
      <c r="J55" s="4"/>
    </row>
    <row r="56" spans="1:10" ht="15.75" customHeight="1" x14ac:dyDescent="0.25">
      <c r="A56" s="648"/>
      <c r="B56" s="645" t="s">
        <v>106</v>
      </c>
      <c r="C56" s="86">
        <v>9061</v>
      </c>
      <c r="D56" s="86">
        <v>110</v>
      </c>
      <c r="E56" s="660">
        <v>94</v>
      </c>
      <c r="F56" s="661"/>
      <c r="G56" s="109" t="s">
        <v>68</v>
      </c>
      <c r="H56" s="230" t="s">
        <v>68</v>
      </c>
    </row>
    <row r="57" spans="1:10" ht="15.75" customHeight="1" x14ac:dyDescent="0.25">
      <c r="A57" s="648"/>
      <c r="B57" s="645"/>
      <c r="C57" s="97">
        <v>9032</v>
      </c>
      <c r="D57" s="97" t="s">
        <v>279</v>
      </c>
      <c r="E57" s="479">
        <v>110</v>
      </c>
      <c r="F57" s="480"/>
      <c r="G57" s="48" t="s">
        <v>68</v>
      </c>
      <c r="H57" s="231" t="s">
        <v>68</v>
      </c>
    </row>
    <row r="58" spans="1:10" ht="15.75" customHeight="1" x14ac:dyDescent="0.25">
      <c r="A58" s="648"/>
      <c r="B58" s="645"/>
      <c r="C58" s="97">
        <v>9063</v>
      </c>
      <c r="D58" s="97">
        <v>160</v>
      </c>
      <c r="E58" s="479">
        <v>136</v>
      </c>
      <c r="F58" s="480"/>
      <c r="G58" s="48" t="s">
        <v>68</v>
      </c>
      <c r="H58" s="231" t="s">
        <v>68</v>
      </c>
    </row>
    <row r="59" spans="1:10" ht="15.75" customHeight="1" x14ac:dyDescent="0.25">
      <c r="A59" s="648"/>
      <c r="B59" s="645"/>
      <c r="C59" s="97">
        <v>9064</v>
      </c>
      <c r="D59" s="97">
        <v>190</v>
      </c>
      <c r="E59" s="479">
        <v>160</v>
      </c>
      <c r="F59" s="480"/>
      <c r="G59" s="48" t="s">
        <v>68</v>
      </c>
      <c r="H59" s="231" t="s">
        <v>68</v>
      </c>
    </row>
    <row r="60" spans="1:10" ht="15.75" customHeight="1" x14ac:dyDescent="0.25">
      <c r="A60" s="648"/>
      <c r="B60" s="645"/>
      <c r="C60" s="97">
        <v>9065</v>
      </c>
      <c r="D60" s="97">
        <v>200</v>
      </c>
      <c r="E60" s="479">
        <v>171</v>
      </c>
      <c r="F60" s="480"/>
      <c r="G60" s="48" t="s">
        <v>68</v>
      </c>
      <c r="H60" s="231" t="s">
        <v>68</v>
      </c>
    </row>
    <row r="61" spans="1:10" ht="15.75" customHeight="1" x14ac:dyDescent="0.25">
      <c r="A61" s="648"/>
      <c r="B61" s="645"/>
      <c r="C61" s="97">
        <v>9066</v>
      </c>
      <c r="D61" s="97">
        <v>230</v>
      </c>
      <c r="E61" s="479">
        <v>200</v>
      </c>
      <c r="F61" s="480"/>
      <c r="G61" s="48" t="s">
        <v>68</v>
      </c>
      <c r="H61" s="231" t="s">
        <v>68</v>
      </c>
    </row>
    <row r="62" spans="1:10" ht="15.75" customHeight="1" x14ac:dyDescent="0.25">
      <c r="A62" s="648"/>
      <c r="B62" s="645"/>
      <c r="C62" s="97">
        <v>9067</v>
      </c>
      <c r="D62" s="97">
        <v>250</v>
      </c>
      <c r="E62" s="479">
        <v>216</v>
      </c>
      <c r="F62" s="480"/>
      <c r="G62" s="48" t="s">
        <v>68</v>
      </c>
      <c r="H62" s="231" t="s">
        <v>68</v>
      </c>
    </row>
    <row r="63" spans="1:10" ht="15.75" customHeight="1" x14ac:dyDescent="0.25">
      <c r="A63" s="648"/>
      <c r="B63" s="645"/>
      <c r="C63" s="97">
        <v>9068</v>
      </c>
      <c r="D63" s="97">
        <v>290</v>
      </c>
      <c r="E63" s="479">
        <v>250</v>
      </c>
      <c r="F63" s="480"/>
      <c r="G63" s="48" t="s">
        <v>68</v>
      </c>
      <c r="H63" s="231" t="s">
        <v>68</v>
      </c>
    </row>
    <row r="64" spans="1:10" ht="15.75" customHeight="1" x14ac:dyDescent="0.25">
      <c r="A64" s="648"/>
      <c r="B64" s="645"/>
      <c r="C64" s="97">
        <v>9069</v>
      </c>
      <c r="D64" s="97">
        <v>315</v>
      </c>
      <c r="E64" s="479">
        <v>271</v>
      </c>
      <c r="F64" s="480"/>
      <c r="G64" s="48" t="s">
        <v>68</v>
      </c>
      <c r="H64" s="231" t="s">
        <v>68</v>
      </c>
    </row>
    <row r="65" spans="1:8" ht="15.75" customHeight="1" x14ac:dyDescent="0.25">
      <c r="A65" s="648"/>
      <c r="B65" s="645"/>
      <c r="C65" s="97">
        <v>9070</v>
      </c>
      <c r="D65" s="97">
        <v>340</v>
      </c>
      <c r="E65" s="479">
        <v>300</v>
      </c>
      <c r="F65" s="480"/>
      <c r="G65" s="48" t="s">
        <v>68</v>
      </c>
      <c r="H65" s="231" t="s">
        <v>68</v>
      </c>
    </row>
    <row r="66" spans="1:8" ht="15.75" customHeight="1" x14ac:dyDescent="0.25">
      <c r="A66" s="648"/>
      <c r="B66" s="645"/>
      <c r="C66" s="97">
        <v>9072</v>
      </c>
      <c r="D66" s="97">
        <v>400</v>
      </c>
      <c r="E66" s="479">
        <v>343</v>
      </c>
      <c r="F66" s="480"/>
      <c r="G66" s="48" t="s">
        <v>68</v>
      </c>
      <c r="H66" s="231" t="s">
        <v>68</v>
      </c>
    </row>
    <row r="67" spans="1:8" ht="15.75" customHeight="1" x14ac:dyDescent="0.25">
      <c r="A67" s="648"/>
      <c r="B67" s="645"/>
      <c r="C67" s="97">
        <v>9073</v>
      </c>
      <c r="D67" s="97">
        <v>460</v>
      </c>
      <c r="E67" s="479">
        <v>400</v>
      </c>
      <c r="F67" s="480"/>
      <c r="G67" s="48" t="s">
        <v>68</v>
      </c>
      <c r="H67" s="231" t="s">
        <v>68</v>
      </c>
    </row>
    <row r="68" spans="1:8" ht="15.75" customHeight="1" x14ac:dyDescent="0.25">
      <c r="A68" s="648"/>
      <c r="B68" s="645"/>
      <c r="C68" s="97">
        <v>9074</v>
      </c>
      <c r="D68" s="97">
        <v>500</v>
      </c>
      <c r="E68" s="479">
        <v>427</v>
      </c>
      <c r="F68" s="480"/>
      <c r="G68" s="48" t="s">
        <v>68</v>
      </c>
      <c r="H68" s="231" t="s">
        <v>68</v>
      </c>
    </row>
    <row r="69" spans="1:8" ht="15.75" customHeight="1" thickBot="1" x14ac:dyDescent="0.3">
      <c r="A69" s="649"/>
      <c r="B69" s="650"/>
      <c r="C69" s="98">
        <v>9075</v>
      </c>
      <c r="D69" s="98">
        <v>575</v>
      </c>
      <c r="E69" s="479">
        <v>500</v>
      </c>
      <c r="F69" s="480"/>
      <c r="G69" s="54" t="s">
        <v>68</v>
      </c>
      <c r="H69" s="232" t="s">
        <v>68</v>
      </c>
    </row>
    <row r="70" spans="1:8" ht="15.75" customHeight="1" x14ac:dyDescent="0.25">
      <c r="A70" s="646"/>
      <c r="B70" s="644" t="s">
        <v>107</v>
      </c>
      <c r="C70" s="95">
        <v>9091</v>
      </c>
      <c r="D70" s="95">
        <v>110</v>
      </c>
      <c r="E70" s="614">
        <v>94</v>
      </c>
      <c r="F70" s="615"/>
      <c r="G70" s="53" t="s">
        <v>68</v>
      </c>
      <c r="H70" s="233" t="s">
        <v>68</v>
      </c>
    </row>
    <row r="71" spans="1:8" ht="15.75" customHeight="1" x14ac:dyDescent="0.25">
      <c r="A71" s="647"/>
      <c r="B71" s="645"/>
      <c r="C71" s="97">
        <v>9092</v>
      </c>
      <c r="D71" s="97">
        <v>133</v>
      </c>
      <c r="E71" s="479">
        <v>110</v>
      </c>
      <c r="F71" s="480"/>
      <c r="G71" s="48" t="s">
        <v>68</v>
      </c>
      <c r="H71" s="231" t="s">
        <v>68</v>
      </c>
    </row>
    <row r="72" spans="1:8" ht="15.75" customHeight="1" x14ac:dyDescent="0.25">
      <c r="A72" s="647"/>
      <c r="B72" s="645"/>
      <c r="C72" s="97">
        <v>9093</v>
      </c>
      <c r="D72" s="97">
        <v>160</v>
      </c>
      <c r="E72" s="479">
        <v>136</v>
      </c>
      <c r="F72" s="480"/>
      <c r="G72" s="48" t="s">
        <v>68</v>
      </c>
      <c r="H72" s="231" t="s">
        <v>68</v>
      </c>
    </row>
    <row r="73" spans="1:8" ht="15.75" customHeight="1" x14ac:dyDescent="0.25">
      <c r="A73" s="647"/>
      <c r="B73" s="645"/>
      <c r="C73" s="97">
        <v>9094</v>
      </c>
      <c r="D73" s="97">
        <v>190</v>
      </c>
      <c r="E73" s="479">
        <v>160</v>
      </c>
      <c r="F73" s="480"/>
      <c r="G73" s="48" t="s">
        <v>68</v>
      </c>
      <c r="H73" s="231" t="s">
        <v>68</v>
      </c>
    </row>
    <row r="74" spans="1:8" ht="15.75" customHeight="1" x14ac:dyDescent="0.25">
      <c r="A74" s="647"/>
      <c r="B74" s="645"/>
      <c r="C74" s="97">
        <v>9095</v>
      </c>
      <c r="D74" s="97">
        <v>200</v>
      </c>
      <c r="E74" s="479">
        <v>171</v>
      </c>
      <c r="F74" s="480"/>
      <c r="G74" s="48" t="s">
        <v>68</v>
      </c>
      <c r="H74" s="231" t="s">
        <v>68</v>
      </c>
    </row>
    <row r="75" spans="1:8" ht="15.75" customHeight="1" x14ac:dyDescent="0.25">
      <c r="A75" s="647"/>
      <c r="B75" s="645"/>
      <c r="C75" s="97">
        <v>9096</v>
      </c>
      <c r="D75" s="97">
        <v>230</v>
      </c>
      <c r="E75" s="479">
        <v>200</v>
      </c>
      <c r="F75" s="480"/>
      <c r="G75" s="48" t="s">
        <v>68</v>
      </c>
      <c r="H75" s="231" t="s">
        <v>68</v>
      </c>
    </row>
    <row r="76" spans="1:8" ht="15.75" customHeight="1" x14ac:dyDescent="0.25">
      <c r="A76" s="647"/>
      <c r="B76" s="645"/>
      <c r="C76" s="97">
        <v>9097</v>
      </c>
      <c r="D76" s="97">
        <v>250</v>
      </c>
      <c r="E76" s="479">
        <v>216</v>
      </c>
      <c r="F76" s="480"/>
      <c r="G76" s="48" t="s">
        <v>68</v>
      </c>
      <c r="H76" s="231" t="s">
        <v>68</v>
      </c>
    </row>
    <row r="77" spans="1:8" ht="15.75" customHeight="1" x14ac:dyDescent="0.25">
      <c r="A77" s="647"/>
      <c r="B77" s="645"/>
      <c r="C77" s="97">
        <v>9098</v>
      </c>
      <c r="D77" s="97">
        <v>290</v>
      </c>
      <c r="E77" s="479">
        <v>250</v>
      </c>
      <c r="F77" s="480"/>
      <c r="G77" s="48" t="s">
        <v>68</v>
      </c>
      <c r="H77" s="231" t="s">
        <v>68</v>
      </c>
    </row>
    <row r="78" spans="1:8" ht="15.75" customHeight="1" x14ac:dyDescent="0.25">
      <c r="A78" s="647"/>
      <c r="B78" s="645"/>
      <c r="C78" s="97">
        <v>9099</v>
      </c>
      <c r="D78" s="97">
        <v>315</v>
      </c>
      <c r="E78" s="479">
        <v>271</v>
      </c>
      <c r="F78" s="480"/>
      <c r="G78" s="48" t="s">
        <v>68</v>
      </c>
      <c r="H78" s="231" t="s">
        <v>68</v>
      </c>
    </row>
    <row r="79" spans="1:8" ht="15.75" customHeight="1" x14ac:dyDescent="0.25">
      <c r="A79" s="647"/>
      <c r="B79" s="645"/>
      <c r="C79" s="97">
        <v>9100</v>
      </c>
      <c r="D79" s="97">
        <v>340</v>
      </c>
      <c r="E79" s="479">
        <v>300</v>
      </c>
      <c r="F79" s="480"/>
      <c r="G79" s="48" t="s">
        <v>68</v>
      </c>
      <c r="H79" s="231" t="s">
        <v>68</v>
      </c>
    </row>
    <row r="80" spans="1:8" ht="15.75" customHeight="1" x14ac:dyDescent="0.25">
      <c r="A80" s="647"/>
      <c r="B80" s="645"/>
      <c r="C80" s="97">
        <v>9102</v>
      </c>
      <c r="D80" s="97">
        <v>400</v>
      </c>
      <c r="E80" s="479">
        <v>343</v>
      </c>
      <c r="F80" s="480"/>
      <c r="G80" s="48" t="s">
        <v>68</v>
      </c>
      <c r="H80" s="231" t="s">
        <v>68</v>
      </c>
    </row>
    <row r="81" spans="1:8" ht="15.75" customHeight="1" x14ac:dyDescent="0.25">
      <c r="A81" s="647"/>
      <c r="B81" s="645"/>
      <c r="C81" s="97">
        <v>9103</v>
      </c>
      <c r="D81" s="97">
        <v>460</v>
      </c>
      <c r="E81" s="479">
        <v>400</v>
      </c>
      <c r="F81" s="480"/>
      <c r="G81" s="48" t="s">
        <v>68</v>
      </c>
      <c r="H81" s="231" t="s">
        <v>68</v>
      </c>
    </row>
    <row r="82" spans="1:8" ht="15.75" customHeight="1" x14ac:dyDescent="0.25">
      <c r="A82" s="647"/>
      <c r="B82" s="645"/>
      <c r="C82" s="97">
        <v>9104</v>
      </c>
      <c r="D82" s="97">
        <v>500</v>
      </c>
      <c r="E82" s="479">
        <v>427</v>
      </c>
      <c r="F82" s="480"/>
      <c r="G82" s="48" t="s">
        <v>68</v>
      </c>
      <c r="H82" s="231" t="s">
        <v>68</v>
      </c>
    </row>
    <row r="83" spans="1:8" ht="15.75" customHeight="1" thickBot="1" x14ac:dyDescent="0.3">
      <c r="A83" s="647"/>
      <c r="B83" s="645"/>
      <c r="C83" s="118">
        <v>9105</v>
      </c>
      <c r="D83" s="118">
        <v>575</v>
      </c>
      <c r="E83" s="479">
        <v>500</v>
      </c>
      <c r="F83" s="480"/>
      <c r="G83" s="119" t="s">
        <v>68</v>
      </c>
      <c r="H83" s="234" t="s">
        <v>68</v>
      </c>
    </row>
    <row r="84" spans="1:8" ht="15.75" customHeight="1" x14ac:dyDescent="0.25">
      <c r="A84" s="653"/>
      <c r="B84" s="651" t="s">
        <v>108</v>
      </c>
      <c r="C84" s="142">
        <v>9121</v>
      </c>
      <c r="D84" s="142">
        <v>110</v>
      </c>
      <c r="E84" s="614">
        <v>94</v>
      </c>
      <c r="F84" s="615"/>
      <c r="G84" s="158">
        <v>318.88</v>
      </c>
      <c r="H84" s="224">
        <f>ROUND((G84-G84/100*$D$10),2)</f>
        <v>318.88</v>
      </c>
    </row>
    <row r="85" spans="1:8" ht="15.75" customHeight="1" x14ac:dyDescent="0.25">
      <c r="A85" s="648"/>
      <c r="B85" s="645"/>
      <c r="C85" s="97">
        <v>9122</v>
      </c>
      <c r="D85" s="97">
        <v>133</v>
      </c>
      <c r="E85" s="479">
        <v>110</v>
      </c>
      <c r="F85" s="480"/>
      <c r="G85" s="48">
        <v>318.88</v>
      </c>
      <c r="H85" s="225">
        <f t="shared" ref="H85:H103" si="1">ROUND((G85-G85/100*$D$10),2)</f>
        <v>318.88</v>
      </c>
    </row>
    <row r="86" spans="1:8" ht="15.75" customHeight="1" x14ac:dyDescent="0.25">
      <c r="A86" s="648"/>
      <c r="B86" s="645"/>
      <c r="C86" s="97">
        <v>9123</v>
      </c>
      <c r="D86" s="97">
        <v>160</v>
      </c>
      <c r="E86" s="479">
        <v>136</v>
      </c>
      <c r="F86" s="480"/>
      <c r="G86" s="48">
        <v>468.88</v>
      </c>
      <c r="H86" s="225">
        <f t="shared" si="1"/>
        <v>468.88</v>
      </c>
    </row>
    <row r="87" spans="1:8" ht="15.75" customHeight="1" x14ac:dyDescent="0.25">
      <c r="A87" s="648"/>
      <c r="B87" s="645"/>
      <c r="C87" s="97">
        <v>9124</v>
      </c>
      <c r="D87" s="97">
        <v>190</v>
      </c>
      <c r="E87" s="479">
        <v>160</v>
      </c>
      <c r="F87" s="480"/>
      <c r="G87" s="48">
        <v>658.88</v>
      </c>
      <c r="H87" s="225">
        <f t="shared" si="1"/>
        <v>658.88</v>
      </c>
    </row>
    <row r="88" spans="1:8" ht="15.75" customHeight="1" x14ac:dyDescent="0.25">
      <c r="A88" s="648"/>
      <c r="B88" s="645"/>
      <c r="C88" s="97">
        <v>9125</v>
      </c>
      <c r="D88" s="97">
        <v>200</v>
      </c>
      <c r="E88" s="479">
        <v>171</v>
      </c>
      <c r="F88" s="480"/>
      <c r="G88" s="48">
        <v>698.88</v>
      </c>
      <c r="H88" s="225">
        <f t="shared" si="1"/>
        <v>698.88</v>
      </c>
    </row>
    <row r="89" spans="1:8" ht="15.75" customHeight="1" x14ac:dyDescent="0.25">
      <c r="A89" s="648"/>
      <c r="B89" s="645"/>
      <c r="C89" s="97">
        <v>9126</v>
      </c>
      <c r="D89" s="97">
        <v>230</v>
      </c>
      <c r="E89" s="479">
        <v>200</v>
      </c>
      <c r="F89" s="480"/>
      <c r="G89" s="48">
        <v>958.88</v>
      </c>
      <c r="H89" s="225">
        <f t="shared" si="1"/>
        <v>958.88</v>
      </c>
    </row>
    <row r="90" spans="1:8" ht="15.75" customHeight="1" x14ac:dyDescent="0.25">
      <c r="A90" s="648"/>
      <c r="B90" s="645"/>
      <c r="C90" s="97">
        <v>9127</v>
      </c>
      <c r="D90" s="97">
        <v>250</v>
      </c>
      <c r="E90" s="479">
        <v>216</v>
      </c>
      <c r="F90" s="480"/>
      <c r="G90" s="48">
        <v>1168.8800000000001</v>
      </c>
      <c r="H90" s="225">
        <f t="shared" si="1"/>
        <v>1168.8800000000001</v>
      </c>
    </row>
    <row r="91" spans="1:8" ht="15.75" customHeight="1" x14ac:dyDescent="0.25">
      <c r="A91" s="648"/>
      <c r="B91" s="645"/>
      <c r="C91" s="97">
        <v>9128</v>
      </c>
      <c r="D91" s="97">
        <v>290</v>
      </c>
      <c r="E91" s="479">
        <v>250</v>
      </c>
      <c r="F91" s="480"/>
      <c r="G91" s="48">
        <v>1408.88</v>
      </c>
      <c r="H91" s="225">
        <f t="shared" si="1"/>
        <v>1408.88</v>
      </c>
    </row>
    <row r="92" spans="1:8" ht="15.75" customHeight="1" x14ac:dyDescent="0.25">
      <c r="A92" s="648"/>
      <c r="B92" s="645"/>
      <c r="C92" s="97">
        <v>9129</v>
      </c>
      <c r="D92" s="97">
        <v>315</v>
      </c>
      <c r="E92" s="479">
        <v>271</v>
      </c>
      <c r="F92" s="480"/>
      <c r="G92" s="48">
        <v>1748.88</v>
      </c>
      <c r="H92" s="225">
        <f t="shared" si="1"/>
        <v>1748.88</v>
      </c>
    </row>
    <row r="93" spans="1:8" ht="15.75" customHeight="1" x14ac:dyDescent="0.25">
      <c r="A93" s="648"/>
      <c r="B93" s="645"/>
      <c r="C93" s="97">
        <v>9130</v>
      </c>
      <c r="D93" s="97">
        <v>340</v>
      </c>
      <c r="E93" s="479">
        <v>300</v>
      </c>
      <c r="F93" s="480"/>
      <c r="G93" s="48">
        <v>1868.88</v>
      </c>
      <c r="H93" s="225">
        <f t="shared" si="1"/>
        <v>1868.88</v>
      </c>
    </row>
    <row r="94" spans="1:8" ht="15.75" customHeight="1" x14ac:dyDescent="0.25">
      <c r="A94" s="648"/>
      <c r="B94" s="645"/>
      <c r="C94" s="97">
        <v>9132</v>
      </c>
      <c r="D94" s="97">
        <v>400</v>
      </c>
      <c r="E94" s="479">
        <v>343</v>
      </c>
      <c r="F94" s="480"/>
      <c r="G94" s="48">
        <v>2898.88</v>
      </c>
      <c r="H94" s="225">
        <f t="shared" si="1"/>
        <v>2898.88</v>
      </c>
    </row>
    <row r="95" spans="1:8" ht="15.75" customHeight="1" x14ac:dyDescent="0.25">
      <c r="A95" s="648"/>
      <c r="B95" s="645"/>
      <c r="C95" s="97">
        <v>9133</v>
      </c>
      <c r="D95" s="97">
        <v>460</v>
      </c>
      <c r="E95" s="479">
        <v>400</v>
      </c>
      <c r="F95" s="480"/>
      <c r="G95" s="48">
        <v>3278.88</v>
      </c>
      <c r="H95" s="225">
        <f t="shared" si="1"/>
        <v>3278.88</v>
      </c>
    </row>
    <row r="96" spans="1:8" ht="15.75" customHeight="1" x14ac:dyDescent="0.25">
      <c r="A96" s="648"/>
      <c r="B96" s="645"/>
      <c r="C96" s="97">
        <v>9134</v>
      </c>
      <c r="D96" s="97">
        <v>500</v>
      </c>
      <c r="E96" s="479">
        <v>427</v>
      </c>
      <c r="F96" s="480"/>
      <c r="G96" s="48">
        <v>4198.88</v>
      </c>
      <c r="H96" s="225">
        <f t="shared" si="1"/>
        <v>4198.88</v>
      </c>
    </row>
    <row r="97" spans="1:10" ht="15.75" customHeight="1" x14ac:dyDescent="0.25">
      <c r="A97" s="648"/>
      <c r="B97" s="645"/>
      <c r="C97" s="97">
        <v>9135</v>
      </c>
      <c r="D97" s="97">
        <v>575</v>
      </c>
      <c r="E97" s="479">
        <v>500</v>
      </c>
      <c r="F97" s="480"/>
      <c r="G97" s="48">
        <v>4858.88</v>
      </c>
      <c r="H97" s="225">
        <f t="shared" si="1"/>
        <v>4858.88</v>
      </c>
    </row>
    <row r="98" spans="1:10" ht="15.75" customHeight="1" x14ac:dyDescent="0.25">
      <c r="A98" s="648"/>
      <c r="B98" s="645"/>
      <c r="C98" s="97">
        <v>9136</v>
      </c>
      <c r="D98" s="97" t="s">
        <v>280</v>
      </c>
      <c r="E98" s="479">
        <v>535</v>
      </c>
      <c r="F98" s="480"/>
      <c r="G98" s="48">
        <v>5998.88</v>
      </c>
      <c r="H98" s="225">
        <f t="shared" si="1"/>
        <v>5998.88</v>
      </c>
    </row>
    <row r="99" spans="1:10" ht="15.75" customHeight="1" x14ac:dyDescent="0.25">
      <c r="A99" s="648"/>
      <c r="B99" s="645"/>
      <c r="C99" s="97">
        <v>9137</v>
      </c>
      <c r="D99" s="97" t="s">
        <v>202</v>
      </c>
      <c r="E99" s="479">
        <v>600</v>
      </c>
      <c r="F99" s="480"/>
      <c r="G99" s="48">
        <v>6988.88</v>
      </c>
      <c r="H99" s="225">
        <f>ROUND((G99-G99/100*$D$10),2)</f>
        <v>6988.88</v>
      </c>
    </row>
    <row r="100" spans="1:10" ht="15.75" customHeight="1" x14ac:dyDescent="0.25">
      <c r="A100" s="648"/>
      <c r="B100" s="645"/>
      <c r="C100" s="97">
        <v>9138</v>
      </c>
      <c r="D100" s="97" t="s">
        <v>203</v>
      </c>
      <c r="E100" s="479">
        <v>687</v>
      </c>
      <c r="F100" s="480"/>
      <c r="G100" s="48">
        <v>9198.8799999999992</v>
      </c>
      <c r="H100" s="225">
        <f t="shared" si="1"/>
        <v>9198.8799999999992</v>
      </c>
    </row>
    <row r="101" spans="1:10" ht="15.75" customHeight="1" x14ac:dyDescent="0.25">
      <c r="A101" s="648"/>
      <c r="B101" s="645"/>
      <c r="C101" s="97">
        <v>9139</v>
      </c>
      <c r="D101" s="97" t="s">
        <v>204</v>
      </c>
      <c r="E101" s="479">
        <v>800</v>
      </c>
      <c r="F101" s="480"/>
      <c r="G101" s="48">
        <v>12388.88</v>
      </c>
      <c r="H101" s="225">
        <f t="shared" si="1"/>
        <v>12388.88</v>
      </c>
    </row>
    <row r="102" spans="1:10" ht="15.75" customHeight="1" x14ac:dyDescent="0.25">
      <c r="A102" s="648"/>
      <c r="B102" s="645"/>
      <c r="C102" s="97">
        <v>9140</v>
      </c>
      <c r="D102" s="97" t="s">
        <v>205</v>
      </c>
      <c r="E102" s="479">
        <v>851</v>
      </c>
      <c r="F102" s="480"/>
      <c r="G102" s="48">
        <v>14988.88</v>
      </c>
      <c r="H102" s="225">
        <f t="shared" si="1"/>
        <v>14988.88</v>
      </c>
    </row>
    <row r="103" spans="1:10" ht="15.75" customHeight="1" thickBot="1" x14ac:dyDescent="0.3">
      <c r="A103" s="654"/>
      <c r="B103" s="652"/>
      <c r="C103" s="144">
        <v>9141</v>
      </c>
      <c r="D103" s="144" t="s">
        <v>206</v>
      </c>
      <c r="E103" s="658">
        <v>1030</v>
      </c>
      <c r="F103" s="659"/>
      <c r="G103" s="160">
        <v>20088.88</v>
      </c>
      <c r="H103" s="226">
        <f t="shared" si="1"/>
        <v>20088.88</v>
      </c>
    </row>
    <row r="104" spans="1:10" ht="14.25" customHeight="1" x14ac:dyDescent="0.25">
      <c r="A104" s="673" t="s">
        <v>69</v>
      </c>
      <c r="B104" s="674"/>
      <c r="C104" s="674"/>
      <c r="D104" s="674"/>
      <c r="E104" s="674"/>
      <c r="F104" s="674"/>
      <c r="G104" s="674"/>
      <c r="H104" s="675"/>
    </row>
    <row r="105" spans="1:10" ht="14.25" customHeight="1" x14ac:dyDescent="0.25">
      <c r="A105" s="673" t="s">
        <v>72</v>
      </c>
      <c r="B105" s="674"/>
      <c r="C105" s="674"/>
      <c r="D105" s="674"/>
      <c r="E105" s="674"/>
      <c r="F105" s="674"/>
      <c r="G105" s="674"/>
      <c r="H105" s="675"/>
    </row>
    <row r="106" spans="1:10" ht="54.75" customHeight="1" x14ac:dyDescent="0.25">
      <c r="A106" s="676" t="s">
        <v>226</v>
      </c>
      <c r="B106" s="677"/>
      <c r="C106" s="677"/>
      <c r="D106" s="677"/>
      <c r="E106" s="677"/>
      <c r="F106" s="677"/>
      <c r="G106" s="677"/>
      <c r="H106" s="678"/>
    </row>
    <row r="107" spans="1:10" ht="14.25" customHeight="1" thickBot="1" x14ac:dyDescent="0.3">
      <c r="A107" s="655" t="s">
        <v>61</v>
      </c>
      <c r="B107" s="656"/>
      <c r="C107" s="656"/>
      <c r="D107" s="656"/>
      <c r="E107" s="656"/>
      <c r="F107" s="656"/>
      <c r="G107" s="656"/>
      <c r="H107" s="657"/>
    </row>
    <row r="108" spans="1:10" ht="17.100000000000001" customHeight="1" thickBot="1" x14ac:dyDescent="0.3">
      <c r="A108" s="587" t="s">
        <v>291</v>
      </c>
      <c r="B108" s="588"/>
      <c r="C108" s="588"/>
      <c r="D108" s="588"/>
      <c r="E108" s="588"/>
      <c r="F108" s="588"/>
      <c r="G108" s="588"/>
      <c r="H108" s="589"/>
      <c r="I108" s="8"/>
      <c r="J108" s="4"/>
    </row>
    <row r="109" spans="1:10" x14ac:dyDescent="0.25">
      <c r="A109" s="606"/>
      <c r="B109" s="610" t="s">
        <v>97</v>
      </c>
      <c r="C109" s="414">
        <v>9211</v>
      </c>
      <c r="D109" s="440">
        <v>110</v>
      </c>
      <c r="E109" s="603">
        <v>94</v>
      </c>
      <c r="F109" s="603"/>
      <c r="G109" s="415">
        <v>939.88</v>
      </c>
      <c r="H109" s="87">
        <f>ROUND((G109-G109/100*'Двухс.гофрир.трубы из ПЭ'!$C$10),2)</f>
        <v>939.88</v>
      </c>
      <c r="I109" s="8"/>
      <c r="J109" s="9"/>
    </row>
    <row r="110" spans="1:10" x14ac:dyDescent="0.25">
      <c r="A110" s="607"/>
      <c r="B110" s="611"/>
      <c r="C110" s="412">
        <v>9212</v>
      </c>
      <c r="D110" s="441">
        <v>133</v>
      </c>
      <c r="E110" s="597">
        <v>110</v>
      </c>
      <c r="F110" s="597"/>
      <c r="G110" s="413">
        <v>836.78</v>
      </c>
      <c r="H110" s="88">
        <f>ROUND((G110-G110/100*'Двухс.гофрир.трубы из ПЭ'!$C$10),2)</f>
        <v>836.78</v>
      </c>
      <c r="I110" s="8"/>
      <c r="J110" s="9"/>
    </row>
    <row r="111" spans="1:10" x14ac:dyDescent="0.25">
      <c r="A111" s="607"/>
      <c r="B111" s="611"/>
      <c r="C111" s="412">
        <v>9213</v>
      </c>
      <c r="D111" s="441">
        <v>160</v>
      </c>
      <c r="E111" s="597">
        <v>136</v>
      </c>
      <c r="F111" s="597"/>
      <c r="G111" s="413">
        <v>1054.58</v>
      </c>
      <c r="H111" s="88">
        <f>ROUND((G111-G111/100*'Двухс.гофрир.трубы из ПЭ'!$C$10),2)</f>
        <v>1054.58</v>
      </c>
      <c r="I111" s="8"/>
      <c r="J111" s="9"/>
    </row>
    <row r="112" spans="1:10" x14ac:dyDescent="0.25">
      <c r="A112" s="607"/>
      <c r="B112" s="611"/>
      <c r="C112" s="412">
        <v>9214</v>
      </c>
      <c r="D112" s="441">
        <v>190</v>
      </c>
      <c r="E112" s="597">
        <v>160</v>
      </c>
      <c r="F112" s="597"/>
      <c r="G112" s="413">
        <v>1326.18</v>
      </c>
      <c r="H112" s="88">
        <f>ROUND((G112-G112/100*'Двухс.гофрир.трубы из ПЭ'!$C$10),2)</f>
        <v>1326.18</v>
      </c>
      <c r="I112" s="8"/>
      <c r="J112" s="9"/>
    </row>
    <row r="113" spans="1:10" x14ac:dyDescent="0.25">
      <c r="A113" s="607"/>
      <c r="B113" s="611"/>
      <c r="C113" s="412">
        <v>9215</v>
      </c>
      <c r="D113" s="441">
        <v>200</v>
      </c>
      <c r="E113" s="597">
        <v>171</v>
      </c>
      <c r="F113" s="597"/>
      <c r="G113" s="413">
        <v>1926.18</v>
      </c>
      <c r="H113" s="88">
        <f>ROUND((G113-G113/100*'Двухс.гофрир.трубы из ПЭ'!$C$10),2)</f>
        <v>1926.18</v>
      </c>
      <c r="I113" s="8"/>
      <c r="J113" s="9"/>
    </row>
    <row r="114" spans="1:10" x14ac:dyDescent="0.25">
      <c r="A114" s="607"/>
      <c r="B114" s="611"/>
      <c r="C114" s="412">
        <v>9216</v>
      </c>
      <c r="D114" s="441">
        <v>230</v>
      </c>
      <c r="E114" s="597">
        <v>200</v>
      </c>
      <c r="F114" s="597"/>
      <c r="G114" s="413">
        <v>2356.7800000000002</v>
      </c>
      <c r="H114" s="88">
        <f>ROUND((G114-G114/100*'Двухс.гофрир.трубы из ПЭ'!$C$10),2)</f>
        <v>2356.7800000000002</v>
      </c>
      <c r="I114" s="8"/>
      <c r="J114" s="9"/>
    </row>
    <row r="115" spans="1:10" x14ac:dyDescent="0.25">
      <c r="A115" s="607"/>
      <c r="B115" s="611"/>
      <c r="C115" s="412">
        <v>9217</v>
      </c>
      <c r="D115" s="441">
        <v>250</v>
      </c>
      <c r="E115" s="597">
        <v>216</v>
      </c>
      <c r="F115" s="597"/>
      <c r="G115" s="413">
        <v>3454.08</v>
      </c>
      <c r="H115" s="88">
        <f>ROUND((G115-G115/100*'Двухс.гофрир.трубы из ПЭ'!$C$10),2)</f>
        <v>3454.08</v>
      </c>
      <c r="I115" s="8"/>
      <c r="J115" s="9"/>
    </row>
    <row r="116" spans="1:10" x14ac:dyDescent="0.25">
      <c r="A116" s="607"/>
      <c r="B116" s="611"/>
      <c r="C116" s="412">
        <v>9218</v>
      </c>
      <c r="D116" s="441">
        <v>290</v>
      </c>
      <c r="E116" s="597">
        <v>250</v>
      </c>
      <c r="F116" s="597"/>
      <c r="G116" s="413">
        <v>3681.58</v>
      </c>
      <c r="H116" s="88">
        <f>ROUND((G116-G116/100*'Двухс.гофрир.трубы из ПЭ'!$C$10),2)</f>
        <v>3681.58</v>
      </c>
      <c r="I116" s="8"/>
      <c r="J116" s="9"/>
    </row>
    <row r="117" spans="1:10" x14ac:dyDescent="0.25">
      <c r="A117" s="607"/>
      <c r="B117" s="611"/>
      <c r="C117" s="412">
        <v>9219</v>
      </c>
      <c r="D117" s="441">
        <v>315</v>
      </c>
      <c r="E117" s="597">
        <v>271</v>
      </c>
      <c r="F117" s="597"/>
      <c r="G117" s="413">
        <v>6579.68</v>
      </c>
      <c r="H117" s="88">
        <f>ROUND((G117-G117/100*'Двухс.гофрир.трубы из ПЭ'!$C$10),2)</f>
        <v>6579.68</v>
      </c>
      <c r="I117" s="8"/>
      <c r="J117" s="9"/>
    </row>
    <row r="118" spans="1:10" x14ac:dyDescent="0.25">
      <c r="A118" s="607"/>
      <c r="B118" s="611"/>
      <c r="C118" s="412">
        <v>9220</v>
      </c>
      <c r="D118" s="441">
        <v>340</v>
      </c>
      <c r="E118" s="597">
        <v>300</v>
      </c>
      <c r="F118" s="597"/>
      <c r="G118" s="413">
        <v>6285.38</v>
      </c>
      <c r="H118" s="88">
        <f>ROUND((G118-G118/100*'Двухс.гофрир.трубы из ПЭ'!$C$10),2)</f>
        <v>6285.38</v>
      </c>
      <c r="I118" s="8"/>
      <c r="J118" s="9"/>
    </row>
    <row r="119" spans="1:10" x14ac:dyDescent="0.25">
      <c r="A119" s="607"/>
      <c r="B119" s="611"/>
      <c r="C119" s="412">
        <v>9222</v>
      </c>
      <c r="D119" s="441">
        <v>400</v>
      </c>
      <c r="E119" s="597">
        <v>343</v>
      </c>
      <c r="F119" s="597"/>
      <c r="G119" s="413">
        <v>13336.08</v>
      </c>
      <c r="H119" s="88">
        <f>ROUND((G119-G119/100*'Двухс.гофрир.трубы из ПЭ'!$C$10),2)</f>
        <v>13336.08</v>
      </c>
      <c r="I119" s="8"/>
      <c r="J119" s="9"/>
    </row>
    <row r="120" spans="1:10" x14ac:dyDescent="0.25">
      <c r="A120" s="608"/>
      <c r="B120" s="612"/>
      <c r="C120" s="412">
        <v>9223</v>
      </c>
      <c r="D120" s="441">
        <v>460</v>
      </c>
      <c r="E120" s="597">
        <v>400</v>
      </c>
      <c r="F120" s="597"/>
      <c r="G120" s="413">
        <v>13417.98</v>
      </c>
      <c r="H120" s="88">
        <f>ROUND((G120-G120/100*'Двухс.гофрир.трубы из ПЭ'!$C$10),2)</f>
        <v>13417.98</v>
      </c>
      <c r="I120" s="8"/>
      <c r="J120" s="9"/>
    </row>
    <row r="121" spans="1:10" x14ac:dyDescent="0.25">
      <c r="A121" s="608"/>
      <c r="B121" s="612"/>
      <c r="C121" s="412">
        <v>9224</v>
      </c>
      <c r="D121" s="441">
        <v>500</v>
      </c>
      <c r="E121" s="597">
        <v>427</v>
      </c>
      <c r="F121" s="597"/>
      <c r="G121" s="413" t="s">
        <v>68</v>
      </c>
      <c r="H121" s="88" t="str">
        <f>G121</f>
        <v>по запросу</v>
      </c>
      <c r="I121" s="8"/>
      <c r="J121" s="9"/>
    </row>
    <row r="122" spans="1:10" x14ac:dyDescent="0.25">
      <c r="A122" s="608"/>
      <c r="B122" s="612"/>
      <c r="C122" s="412">
        <v>9225</v>
      </c>
      <c r="D122" s="441">
        <v>575</v>
      </c>
      <c r="E122" s="597">
        <v>500</v>
      </c>
      <c r="F122" s="597"/>
      <c r="G122" s="413" t="s">
        <v>68</v>
      </c>
      <c r="H122" s="88" t="str">
        <f>G122</f>
        <v>по запросу</v>
      </c>
      <c r="I122" s="8"/>
      <c r="J122" s="9"/>
    </row>
    <row r="123" spans="1:10" ht="15.75" thickBot="1" x14ac:dyDescent="0.3">
      <c r="A123" s="609"/>
      <c r="B123" s="613"/>
      <c r="C123" s="416">
        <v>9226</v>
      </c>
      <c r="D123" s="442">
        <v>630</v>
      </c>
      <c r="E123" s="598">
        <v>535</v>
      </c>
      <c r="F123" s="598"/>
      <c r="G123" s="413" t="s">
        <v>68</v>
      </c>
      <c r="H123" s="88" t="str">
        <f>G123</f>
        <v>по запросу</v>
      </c>
      <c r="I123" s="8"/>
      <c r="J123" s="9"/>
    </row>
    <row r="124" spans="1:10" x14ac:dyDescent="0.25">
      <c r="A124" s="599"/>
      <c r="B124" s="601" t="s">
        <v>10</v>
      </c>
      <c r="C124" s="414">
        <v>9231</v>
      </c>
      <c r="D124" s="440">
        <v>110</v>
      </c>
      <c r="E124" s="603">
        <v>94</v>
      </c>
      <c r="F124" s="603"/>
      <c r="G124" s="415">
        <v>939.88</v>
      </c>
      <c r="H124" s="87">
        <f>ROUND((G124-G124/100*'Двухс.гофрир.трубы из ПЭ'!$C$10),2)</f>
        <v>939.88</v>
      </c>
      <c r="I124" s="10"/>
      <c r="J124" s="9"/>
    </row>
    <row r="125" spans="1:10" x14ac:dyDescent="0.25">
      <c r="A125" s="600"/>
      <c r="B125" s="602"/>
      <c r="C125" s="412">
        <v>9232</v>
      </c>
      <c r="D125" s="441">
        <v>133</v>
      </c>
      <c r="E125" s="597">
        <v>110</v>
      </c>
      <c r="F125" s="597"/>
      <c r="G125" s="413">
        <v>836.78</v>
      </c>
      <c r="H125" s="88">
        <f>ROUND((G125-G125/100*'Двухс.гофрир.трубы из ПЭ'!$C$10),2)</f>
        <v>836.78</v>
      </c>
      <c r="I125" s="10"/>
      <c r="J125" s="9"/>
    </row>
    <row r="126" spans="1:10" x14ac:dyDescent="0.25">
      <c r="A126" s="600"/>
      <c r="B126" s="602"/>
      <c r="C126" s="412">
        <v>9233</v>
      </c>
      <c r="D126" s="441">
        <v>160</v>
      </c>
      <c r="E126" s="597">
        <v>136</v>
      </c>
      <c r="F126" s="597"/>
      <c r="G126" s="413">
        <v>1054.58</v>
      </c>
      <c r="H126" s="88">
        <f>ROUND((G126-G126/100*'Двухс.гофрир.трубы из ПЭ'!$C$10),2)</f>
        <v>1054.58</v>
      </c>
      <c r="I126" s="10"/>
      <c r="J126" s="9"/>
    </row>
    <row r="127" spans="1:10" x14ac:dyDescent="0.25">
      <c r="A127" s="600"/>
      <c r="B127" s="602"/>
      <c r="C127" s="412">
        <v>9234</v>
      </c>
      <c r="D127" s="441">
        <v>190</v>
      </c>
      <c r="E127" s="597">
        <v>160</v>
      </c>
      <c r="F127" s="597"/>
      <c r="G127" s="413">
        <v>1326.18</v>
      </c>
      <c r="H127" s="88">
        <f>ROUND((G127-G127/100*'Двухс.гофрир.трубы из ПЭ'!$C$10),2)</f>
        <v>1326.18</v>
      </c>
      <c r="I127" s="10"/>
      <c r="J127" s="9"/>
    </row>
    <row r="128" spans="1:10" x14ac:dyDescent="0.25">
      <c r="A128" s="600"/>
      <c r="B128" s="602"/>
      <c r="C128" s="412">
        <v>9235</v>
      </c>
      <c r="D128" s="441">
        <v>200</v>
      </c>
      <c r="E128" s="597">
        <v>171</v>
      </c>
      <c r="F128" s="597"/>
      <c r="G128" s="413">
        <v>1926.18</v>
      </c>
      <c r="H128" s="88">
        <f>ROUND((G128-G128/100*'Двухс.гофрир.трубы из ПЭ'!$C$10),2)</f>
        <v>1926.18</v>
      </c>
      <c r="I128" s="10"/>
      <c r="J128" s="9"/>
    </row>
    <row r="129" spans="1:10" x14ac:dyDescent="0.25">
      <c r="A129" s="600"/>
      <c r="B129" s="602"/>
      <c r="C129" s="412">
        <v>9236</v>
      </c>
      <c r="D129" s="441">
        <v>230</v>
      </c>
      <c r="E129" s="597">
        <v>200</v>
      </c>
      <c r="F129" s="597"/>
      <c r="G129" s="413">
        <v>2356.7800000000002</v>
      </c>
      <c r="H129" s="88">
        <f>ROUND((G129-G129/100*'Двухс.гофрир.трубы из ПЭ'!$C$10),2)</f>
        <v>2356.7800000000002</v>
      </c>
      <c r="I129" s="10"/>
      <c r="J129" s="9"/>
    </row>
    <row r="130" spans="1:10" x14ac:dyDescent="0.25">
      <c r="A130" s="600"/>
      <c r="B130" s="602"/>
      <c r="C130" s="412">
        <v>9237</v>
      </c>
      <c r="D130" s="441">
        <v>250</v>
      </c>
      <c r="E130" s="597">
        <v>216</v>
      </c>
      <c r="F130" s="597"/>
      <c r="G130" s="413">
        <v>3454.08</v>
      </c>
      <c r="H130" s="88">
        <f>ROUND((G130-G130/100*'Двухс.гофрир.трубы из ПЭ'!$C$10),2)</f>
        <v>3454.08</v>
      </c>
      <c r="I130" s="10"/>
      <c r="J130" s="9"/>
    </row>
    <row r="131" spans="1:10" x14ac:dyDescent="0.25">
      <c r="A131" s="600"/>
      <c r="B131" s="602"/>
      <c r="C131" s="412">
        <v>9238</v>
      </c>
      <c r="D131" s="441">
        <v>290</v>
      </c>
      <c r="E131" s="597">
        <v>250</v>
      </c>
      <c r="F131" s="597"/>
      <c r="G131" s="413">
        <v>3681.58</v>
      </c>
      <c r="H131" s="88">
        <f>ROUND((G131-G131/100*'Двухс.гофрир.трубы из ПЭ'!$C$10),2)</f>
        <v>3681.58</v>
      </c>
      <c r="I131" s="10"/>
      <c r="J131" s="9"/>
    </row>
    <row r="132" spans="1:10" x14ac:dyDescent="0.25">
      <c r="A132" s="600"/>
      <c r="B132" s="602"/>
      <c r="C132" s="412">
        <v>9239</v>
      </c>
      <c r="D132" s="441">
        <v>315</v>
      </c>
      <c r="E132" s="597">
        <v>271</v>
      </c>
      <c r="F132" s="597"/>
      <c r="G132" s="413">
        <v>6579.68</v>
      </c>
      <c r="H132" s="88">
        <f>ROUND((G132-G132/100*'Двухс.гофрир.трубы из ПЭ'!$C$10),2)</f>
        <v>6579.68</v>
      </c>
      <c r="I132" s="8"/>
      <c r="J132" s="9"/>
    </row>
    <row r="133" spans="1:10" x14ac:dyDescent="0.25">
      <c r="A133" s="600"/>
      <c r="B133" s="602"/>
      <c r="C133" s="412">
        <v>9240</v>
      </c>
      <c r="D133" s="441">
        <v>340</v>
      </c>
      <c r="E133" s="597">
        <v>300</v>
      </c>
      <c r="F133" s="597"/>
      <c r="G133" s="413">
        <v>6285.38</v>
      </c>
      <c r="H133" s="88">
        <f>ROUND((G133-G133/100*'Двухс.гофрир.трубы из ПЭ'!$C$10),2)</f>
        <v>6285.38</v>
      </c>
      <c r="I133" s="8"/>
      <c r="J133" s="9"/>
    </row>
    <row r="134" spans="1:10" x14ac:dyDescent="0.25">
      <c r="A134" s="600"/>
      <c r="B134" s="602"/>
      <c r="C134" s="412">
        <v>9242</v>
      </c>
      <c r="D134" s="441">
        <v>400</v>
      </c>
      <c r="E134" s="597">
        <v>343</v>
      </c>
      <c r="F134" s="597"/>
      <c r="G134" s="413">
        <v>13336.08</v>
      </c>
      <c r="H134" s="88">
        <f>ROUND((G134-G134/100*'Двухс.гофрир.трубы из ПЭ'!$C$10),2)</f>
        <v>13336.08</v>
      </c>
      <c r="I134" s="8"/>
      <c r="J134" s="9"/>
    </row>
    <row r="135" spans="1:10" x14ac:dyDescent="0.25">
      <c r="A135" s="600"/>
      <c r="B135" s="602"/>
      <c r="C135" s="412">
        <v>9243</v>
      </c>
      <c r="D135" s="441">
        <v>460</v>
      </c>
      <c r="E135" s="597">
        <v>400</v>
      </c>
      <c r="F135" s="597"/>
      <c r="G135" s="413">
        <v>13417.98</v>
      </c>
      <c r="H135" s="88">
        <f>ROUND((G135-G135/100*'Двухс.гофрир.трубы из ПЭ'!$C$10),2)</f>
        <v>13417.98</v>
      </c>
      <c r="I135" s="8"/>
      <c r="J135" s="9"/>
    </row>
    <row r="136" spans="1:10" x14ac:dyDescent="0.25">
      <c r="A136" s="600"/>
      <c r="B136" s="602"/>
      <c r="C136" s="412">
        <v>9244</v>
      </c>
      <c r="D136" s="441">
        <v>500</v>
      </c>
      <c r="E136" s="597">
        <v>427</v>
      </c>
      <c r="F136" s="597"/>
      <c r="G136" s="413" t="s">
        <v>68</v>
      </c>
      <c r="H136" s="438" t="s">
        <v>68</v>
      </c>
      <c r="I136" s="8"/>
      <c r="J136" s="9"/>
    </row>
    <row r="137" spans="1:10" ht="15.75" thickBot="1" x14ac:dyDescent="0.3">
      <c r="A137" s="600"/>
      <c r="B137" s="602"/>
      <c r="C137" s="412">
        <v>9245</v>
      </c>
      <c r="D137" s="441">
        <v>575</v>
      </c>
      <c r="E137" s="597">
        <v>500</v>
      </c>
      <c r="F137" s="597"/>
      <c r="G137" s="413" t="s">
        <v>68</v>
      </c>
      <c r="H137" s="438" t="s">
        <v>68</v>
      </c>
      <c r="I137" s="8"/>
      <c r="J137" s="9"/>
    </row>
    <row r="138" spans="1:10" x14ac:dyDescent="0.25">
      <c r="A138" s="599"/>
      <c r="B138" s="601" t="s">
        <v>11</v>
      </c>
      <c r="C138" s="414">
        <v>9251</v>
      </c>
      <c r="D138" s="440">
        <v>110</v>
      </c>
      <c r="E138" s="603">
        <v>94</v>
      </c>
      <c r="F138" s="603"/>
      <c r="G138" s="415">
        <v>472.98</v>
      </c>
      <c r="H138" s="87">
        <f>ROUND((G138-G138/100*'Двухс.гофрир.трубы из ПЭ'!$C$10),2)</f>
        <v>472.98</v>
      </c>
      <c r="I138" s="8"/>
      <c r="J138" s="9"/>
    </row>
    <row r="139" spans="1:10" x14ac:dyDescent="0.25">
      <c r="A139" s="600"/>
      <c r="B139" s="602"/>
      <c r="C139" s="412">
        <v>9252</v>
      </c>
      <c r="D139" s="441">
        <v>133</v>
      </c>
      <c r="E139" s="597">
        <v>110</v>
      </c>
      <c r="F139" s="597"/>
      <c r="G139" s="413">
        <v>528.98</v>
      </c>
      <c r="H139" s="88">
        <f>ROUND((G139-G139/100*'Двухс.гофрир.трубы из ПЭ'!$C$10),2)</f>
        <v>528.98</v>
      </c>
      <c r="I139" s="8"/>
      <c r="J139" s="9"/>
    </row>
    <row r="140" spans="1:10" x14ac:dyDescent="0.25">
      <c r="A140" s="600"/>
      <c r="B140" s="602"/>
      <c r="C140" s="412">
        <v>9253</v>
      </c>
      <c r="D140" s="441">
        <v>160</v>
      </c>
      <c r="E140" s="597">
        <v>136</v>
      </c>
      <c r="F140" s="597"/>
      <c r="G140" s="413">
        <v>843.18</v>
      </c>
      <c r="H140" s="88">
        <f>ROUND((G140-G140/100*'Двухс.гофрир.трубы из ПЭ'!$C$10),2)</f>
        <v>843.18</v>
      </c>
      <c r="I140" s="8"/>
      <c r="J140" s="9"/>
    </row>
    <row r="141" spans="1:10" x14ac:dyDescent="0.25">
      <c r="A141" s="600"/>
      <c r="B141" s="602"/>
      <c r="C141" s="412">
        <v>9254</v>
      </c>
      <c r="D141" s="441">
        <v>190</v>
      </c>
      <c r="E141" s="597">
        <v>160</v>
      </c>
      <c r="F141" s="597"/>
      <c r="G141" s="413">
        <v>875.28</v>
      </c>
      <c r="H141" s="88">
        <f>ROUND((G141-G141/100*'Двухс.гофрир.трубы из ПЭ'!$C$10),2)</f>
        <v>875.28</v>
      </c>
      <c r="I141" s="8"/>
      <c r="J141" s="9"/>
    </row>
    <row r="142" spans="1:10" x14ac:dyDescent="0.25">
      <c r="A142" s="600"/>
      <c r="B142" s="602"/>
      <c r="C142" s="412">
        <v>9255</v>
      </c>
      <c r="D142" s="441">
        <v>200</v>
      </c>
      <c r="E142" s="597">
        <v>171</v>
      </c>
      <c r="F142" s="597"/>
      <c r="G142" s="413">
        <v>1476.08</v>
      </c>
      <c r="H142" s="88">
        <f>ROUND((G142-G142/100*'Двухс.гофрир.трубы из ПЭ'!$C$10),2)</f>
        <v>1476.08</v>
      </c>
      <c r="I142" s="8"/>
      <c r="J142" s="9"/>
    </row>
    <row r="143" spans="1:10" x14ac:dyDescent="0.25">
      <c r="A143" s="600"/>
      <c r="B143" s="602"/>
      <c r="C143" s="412">
        <v>9256</v>
      </c>
      <c r="D143" s="441">
        <v>230</v>
      </c>
      <c r="E143" s="597">
        <v>200</v>
      </c>
      <c r="F143" s="597"/>
      <c r="G143" s="413">
        <v>1663.58</v>
      </c>
      <c r="H143" s="88">
        <f>ROUND((G143-G143/100*'Двухс.гофрир.трубы из ПЭ'!$C$10),2)</f>
        <v>1663.58</v>
      </c>
      <c r="I143" s="8"/>
      <c r="J143" s="9"/>
    </row>
    <row r="144" spans="1:10" x14ac:dyDescent="0.25">
      <c r="A144" s="600"/>
      <c r="B144" s="602"/>
      <c r="C144" s="412">
        <v>9257</v>
      </c>
      <c r="D144" s="441">
        <v>250</v>
      </c>
      <c r="E144" s="597">
        <v>216</v>
      </c>
      <c r="F144" s="597"/>
      <c r="G144" s="413">
        <v>2160.1799999999998</v>
      </c>
      <c r="H144" s="88">
        <f>ROUND((G144-G144/100*'Двухс.гофрир.трубы из ПЭ'!$C$10),2)</f>
        <v>2160.1799999999998</v>
      </c>
      <c r="I144" s="8"/>
      <c r="J144" s="9"/>
    </row>
    <row r="145" spans="1:10" x14ac:dyDescent="0.25">
      <c r="A145" s="600"/>
      <c r="B145" s="602"/>
      <c r="C145" s="412">
        <v>9258</v>
      </c>
      <c r="D145" s="441">
        <v>290</v>
      </c>
      <c r="E145" s="597">
        <v>250</v>
      </c>
      <c r="F145" s="597"/>
      <c r="G145" s="413">
        <v>2594.1799999999998</v>
      </c>
      <c r="H145" s="88">
        <f>ROUND((G145-G145/100*'Двухс.гофрир.трубы из ПЭ'!$C$10),2)</f>
        <v>2594.1799999999998</v>
      </c>
      <c r="I145" s="8"/>
      <c r="J145" s="9"/>
    </row>
    <row r="146" spans="1:10" x14ac:dyDescent="0.25">
      <c r="A146" s="600"/>
      <c r="B146" s="602"/>
      <c r="C146" s="412">
        <v>9259</v>
      </c>
      <c r="D146" s="441">
        <v>315</v>
      </c>
      <c r="E146" s="597">
        <v>271</v>
      </c>
      <c r="F146" s="597"/>
      <c r="G146" s="413">
        <v>4070.88</v>
      </c>
      <c r="H146" s="88">
        <f>ROUND((G146-G146/100*'Двухс.гофрир.трубы из ПЭ'!$C$10),2)</f>
        <v>4070.88</v>
      </c>
      <c r="I146" s="8"/>
      <c r="J146" s="9"/>
    </row>
    <row r="147" spans="1:10" x14ac:dyDescent="0.25">
      <c r="A147" s="600"/>
      <c r="B147" s="602"/>
      <c r="C147" s="412">
        <v>9260</v>
      </c>
      <c r="D147" s="441">
        <v>340</v>
      </c>
      <c r="E147" s="597">
        <v>300</v>
      </c>
      <c r="F147" s="597"/>
      <c r="G147" s="413">
        <v>4567.9799999999996</v>
      </c>
      <c r="H147" s="88">
        <f>ROUND((G147-G147/100*'Двухс.гофрир.трубы из ПЭ'!$C$10),2)</f>
        <v>4567.9799999999996</v>
      </c>
      <c r="I147" s="8"/>
      <c r="J147" s="9"/>
    </row>
    <row r="148" spans="1:10" x14ac:dyDescent="0.25">
      <c r="A148" s="600"/>
      <c r="B148" s="602"/>
      <c r="C148" s="412">
        <v>9262</v>
      </c>
      <c r="D148" s="441">
        <v>400</v>
      </c>
      <c r="E148" s="597">
        <v>343</v>
      </c>
      <c r="F148" s="597"/>
      <c r="G148" s="413">
        <v>8823.8799999999992</v>
      </c>
      <c r="H148" s="88">
        <f>ROUND((G148-G148/100*'Двухс.гофрир.трубы из ПЭ'!$C$10),2)</f>
        <v>8823.8799999999992</v>
      </c>
      <c r="I148" s="8"/>
      <c r="J148" s="9"/>
    </row>
    <row r="149" spans="1:10" x14ac:dyDescent="0.25">
      <c r="A149" s="600"/>
      <c r="B149" s="602"/>
      <c r="C149" s="412">
        <v>9263</v>
      </c>
      <c r="D149" s="441">
        <v>460</v>
      </c>
      <c r="E149" s="597">
        <v>400</v>
      </c>
      <c r="F149" s="597"/>
      <c r="G149" s="413">
        <v>9290.58</v>
      </c>
      <c r="H149" s="88">
        <f>ROUND((G149-G149/100*'Двухс.гофрир.трубы из ПЭ'!$C$10),2)</f>
        <v>9290.58</v>
      </c>
      <c r="I149" s="8"/>
      <c r="J149" s="9"/>
    </row>
    <row r="150" spans="1:10" x14ac:dyDescent="0.25">
      <c r="A150" s="600"/>
      <c r="B150" s="602"/>
      <c r="C150" s="412">
        <v>9264</v>
      </c>
      <c r="D150" s="441">
        <v>500</v>
      </c>
      <c r="E150" s="597">
        <v>427</v>
      </c>
      <c r="F150" s="597"/>
      <c r="G150" s="413" t="s">
        <v>68</v>
      </c>
      <c r="H150" s="438" t="s">
        <v>68</v>
      </c>
      <c r="I150" s="8"/>
      <c r="J150" s="9"/>
    </row>
    <row r="151" spans="1:10" ht="15.75" thickBot="1" x14ac:dyDescent="0.3">
      <c r="A151" s="600"/>
      <c r="B151" s="602"/>
      <c r="C151" s="412">
        <v>9265</v>
      </c>
      <c r="D151" s="441">
        <v>575</v>
      </c>
      <c r="E151" s="597">
        <v>500</v>
      </c>
      <c r="F151" s="597"/>
      <c r="G151" s="413" t="s">
        <v>68</v>
      </c>
      <c r="H151" s="438" t="s">
        <v>68</v>
      </c>
      <c r="I151" s="8"/>
      <c r="J151" s="9"/>
    </row>
    <row r="152" spans="1:10" x14ac:dyDescent="0.25">
      <c r="A152" s="599"/>
      <c r="B152" s="601" t="s">
        <v>12</v>
      </c>
      <c r="C152" s="414">
        <v>9271</v>
      </c>
      <c r="D152" s="440">
        <v>110</v>
      </c>
      <c r="E152" s="603">
        <v>94</v>
      </c>
      <c r="F152" s="603"/>
      <c r="G152" s="415">
        <v>472.98</v>
      </c>
      <c r="H152" s="87">
        <f>ROUND((G152-G152/100*'Двухс.гофрир.трубы из ПЭ'!$C$10),2)</f>
        <v>472.98</v>
      </c>
      <c r="I152" s="8"/>
      <c r="J152" s="9"/>
    </row>
    <row r="153" spans="1:10" x14ac:dyDescent="0.25">
      <c r="A153" s="600"/>
      <c r="B153" s="602"/>
      <c r="C153" s="412">
        <v>9272</v>
      </c>
      <c r="D153" s="441">
        <v>133</v>
      </c>
      <c r="E153" s="597">
        <v>110</v>
      </c>
      <c r="F153" s="597"/>
      <c r="G153" s="413">
        <v>528.98</v>
      </c>
      <c r="H153" s="88">
        <f>ROUND((G153-G153/100*'Двухс.гофрир.трубы из ПЭ'!$C$10),2)</f>
        <v>528.98</v>
      </c>
      <c r="I153" s="8"/>
      <c r="J153" s="9"/>
    </row>
    <row r="154" spans="1:10" x14ac:dyDescent="0.25">
      <c r="A154" s="600"/>
      <c r="B154" s="602"/>
      <c r="C154" s="412">
        <v>9273</v>
      </c>
      <c r="D154" s="441">
        <v>160</v>
      </c>
      <c r="E154" s="597">
        <v>136</v>
      </c>
      <c r="F154" s="597"/>
      <c r="G154" s="413">
        <v>843.18</v>
      </c>
      <c r="H154" s="88">
        <f>ROUND((G154-G154/100*'Двухс.гофрир.трубы из ПЭ'!$C$10),2)</f>
        <v>843.18</v>
      </c>
      <c r="I154" s="8"/>
      <c r="J154" s="9"/>
    </row>
    <row r="155" spans="1:10" x14ac:dyDescent="0.25">
      <c r="A155" s="600"/>
      <c r="B155" s="602"/>
      <c r="C155" s="412">
        <v>9274</v>
      </c>
      <c r="D155" s="441">
        <v>190</v>
      </c>
      <c r="E155" s="597">
        <v>160</v>
      </c>
      <c r="F155" s="597"/>
      <c r="G155" s="413">
        <v>875.28</v>
      </c>
      <c r="H155" s="88">
        <f>ROUND((G155-G155/100*'Двухс.гофрир.трубы из ПЭ'!$C$10),2)</f>
        <v>875.28</v>
      </c>
      <c r="I155" s="8"/>
      <c r="J155" s="9"/>
    </row>
    <row r="156" spans="1:10" x14ac:dyDescent="0.25">
      <c r="A156" s="600"/>
      <c r="B156" s="602"/>
      <c r="C156" s="412">
        <v>9275</v>
      </c>
      <c r="D156" s="441">
        <v>200</v>
      </c>
      <c r="E156" s="597">
        <v>171</v>
      </c>
      <c r="F156" s="597"/>
      <c r="G156" s="413">
        <v>1476.08</v>
      </c>
      <c r="H156" s="88">
        <f>ROUND((G156-G156/100*'Двухс.гофрир.трубы из ПЭ'!$C$10),2)</f>
        <v>1476.08</v>
      </c>
      <c r="I156" s="8"/>
      <c r="J156" s="9"/>
    </row>
    <row r="157" spans="1:10" x14ac:dyDescent="0.25">
      <c r="A157" s="600"/>
      <c r="B157" s="602"/>
      <c r="C157" s="412">
        <v>9276</v>
      </c>
      <c r="D157" s="441">
        <v>230</v>
      </c>
      <c r="E157" s="597">
        <v>200</v>
      </c>
      <c r="F157" s="597"/>
      <c r="G157" s="413">
        <v>1663.58</v>
      </c>
      <c r="H157" s="88">
        <f>ROUND((G157-G157/100*'Двухс.гофрир.трубы из ПЭ'!$C$10),2)</f>
        <v>1663.58</v>
      </c>
      <c r="I157" s="8"/>
      <c r="J157" s="9"/>
    </row>
    <row r="158" spans="1:10" x14ac:dyDescent="0.25">
      <c r="A158" s="600"/>
      <c r="B158" s="602"/>
      <c r="C158" s="412">
        <v>9277</v>
      </c>
      <c r="D158" s="441">
        <v>250</v>
      </c>
      <c r="E158" s="597">
        <v>216</v>
      </c>
      <c r="F158" s="597"/>
      <c r="G158" s="413">
        <v>2160.1799999999998</v>
      </c>
      <c r="H158" s="88">
        <f>ROUND((G158-G158/100*'Двухс.гофрир.трубы из ПЭ'!$C$10),2)</f>
        <v>2160.1799999999998</v>
      </c>
      <c r="I158" s="8"/>
      <c r="J158" s="9"/>
    </row>
    <row r="159" spans="1:10" x14ac:dyDescent="0.25">
      <c r="A159" s="600"/>
      <c r="B159" s="602"/>
      <c r="C159" s="412">
        <v>9278</v>
      </c>
      <c r="D159" s="441">
        <v>290</v>
      </c>
      <c r="E159" s="597">
        <v>250</v>
      </c>
      <c r="F159" s="597"/>
      <c r="G159" s="413">
        <v>2594.1799999999998</v>
      </c>
      <c r="H159" s="88">
        <f>ROUND((G159-G159/100*'Двухс.гофрир.трубы из ПЭ'!$C$10),2)</f>
        <v>2594.1799999999998</v>
      </c>
      <c r="I159" s="8"/>
      <c r="J159" s="9"/>
    </row>
    <row r="160" spans="1:10" x14ac:dyDescent="0.25">
      <c r="A160" s="600"/>
      <c r="B160" s="602"/>
      <c r="C160" s="412">
        <v>9279</v>
      </c>
      <c r="D160" s="441">
        <v>315</v>
      </c>
      <c r="E160" s="597">
        <v>271</v>
      </c>
      <c r="F160" s="597"/>
      <c r="G160" s="413">
        <v>4070.88</v>
      </c>
      <c r="H160" s="88">
        <f>ROUND((G160-G160/100*'Двухс.гофрир.трубы из ПЭ'!$C$10),2)</f>
        <v>4070.88</v>
      </c>
      <c r="I160" s="8"/>
      <c r="J160" s="9"/>
    </row>
    <row r="161" spans="1:10" x14ac:dyDescent="0.25">
      <c r="A161" s="600"/>
      <c r="B161" s="602"/>
      <c r="C161" s="412">
        <v>9280</v>
      </c>
      <c r="D161" s="441">
        <v>340</v>
      </c>
      <c r="E161" s="597">
        <v>300</v>
      </c>
      <c r="F161" s="597"/>
      <c r="G161" s="413">
        <v>4567.9799999999996</v>
      </c>
      <c r="H161" s="88">
        <f>ROUND((G161-G161/100*'Двухс.гофрир.трубы из ПЭ'!$C$10),2)</f>
        <v>4567.9799999999996</v>
      </c>
      <c r="I161" s="8"/>
      <c r="J161" s="9"/>
    </row>
    <row r="162" spans="1:10" x14ac:dyDescent="0.25">
      <c r="A162" s="600"/>
      <c r="B162" s="602"/>
      <c r="C162" s="412">
        <v>9282</v>
      </c>
      <c r="D162" s="441">
        <v>400</v>
      </c>
      <c r="E162" s="597">
        <v>343</v>
      </c>
      <c r="F162" s="597"/>
      <c r="G162" s="413">
        <v>8823.8799999999992</v>
      </c>
      <c r="H162" s="88">
        <f>ROUND((G162-G162/100*'Двухс.гофрир.трубы из ПЭ'!$C$10),2)</f>
        <v>8823.8799999999992</v>
      </c>
      <c r="I162" s="8"/>
      <c r="J162" s="9"/>
    </row>
    <row r="163" spans="1:10" x14ac:dyDescent="0.25">
      <c r="A163" s="600"/>
      <c r="B163" s="602"/>
      <c r="C163" s="412">
        <v>9283</v>
      </c>
      <c r="D163" s="441">
        <v>460</v>
      </c>
      <c r="E163" s="597">
        <v>400</v>
      </c>
      <c r="F163" s="597"/>
      <c r="G163" s="413">
        <v>9290.58</v>
      </c>
      <c r="H163" s="88">
        <f>ROUND((G163-G163/100*'Двухс.гофрир.трубы из ПЭ'!$C$10),2)</f>
        <v>9290.58</v>
      </c>
      <c r="I163" s="8"/>
      <c r="J163" s="9"/>
    </row>
    <row r="164" spans="1:10" x14ac:dyDescent="0.25">
      <c r="A164" s="600"/>
      <c r="B164" s="602"/>
      <c r="C164" s="412">
        <v>9284</v>
      </c>
      <c r="D164" s="441">
        <v>500</v>
      </c>
      <c r="E164" s="597">
        <v>427</v>
      </c>
      <c r="F164" s="597"/>
      <c r="G164" s="413" t="s">
        <v>68</v>
      </c>
      <c r="H164" s="438" t="s">
        <v>68</v>
      </c>
      <c r="I164" s="8"/>
      <c r="J164" s="9"/>
    </row>
    <row r="165" spans="1:10" ht="15.75" thickBot="1" x14ac:dyDescent="0.3">
      <c r="A165" s="600"/>
      <c r="B165" s="602"/>
      <c r="C165" s="412">
        <v>9285</v>
      </c>
      <c r="D165" s="441">
        <v>575</v>
      </c>
      <c r="E165" s="597">
        <v>500</v>
      </c>
      <c r="F165" s="597"/>
      <c r="G165" s="413" t="s">
        <v>68</v>
      </c>
      <c r="H165" s="438" t="s">
        <v>68</v>
      </c>
      <c r="I165" s="8"/>
      <c r="J165" s="9"/>
    </row>
    <row r="166" spans="1:10" x14ac:dyDescent="0.25">
      <c r="A166" s="599"/>
      <c r="B166" s="601" t="s">
        <v>13</v>
      </c>
      <c r="C166" s="443">
        <v>9291</v>
      </c>
      <c r="D166" s="440">
        <v>110</v>
      </c>
      <c r="E166" s="603">
        <v>94</v>
      </c>
      <c r="F166" s="603"/>
      <c r="G166" s="415">
        <v>472.98</v>
      </c>
      <c r="H166" s="87">
        <f>ROUND((G166-G166/100*'Двухс.гофрир.трубы из ПЭ'!$C$10),2)</f>
        <v>472.98</v>
      </c>
      <c r="I166" s="8"/>
      <c r="J166" s="9"/>
    </row>
    <row r="167" spans="1:10" x14ac:dyDescent="0.25">
      <c r="A167" s="600"/>
      <c r="B167" s="602"/>
      <c r="C167" s="444">
        <v>9292</v>
      </c>
      <c r="D167" s="441">
        <v>133</v>
      </c>
      <c r="E167" s="597">
        <v>110</v>
      </c>
      <c r="F167" s="597"/>
      <c r="G167" s="413">
        <v>528.98</v>
      </c>
      <c r="H167" s="88">
        <f>ROUND((G167-G167/100*'Двухс.гофрир.трубы из ПЭ'!$C$10),2)</f>
        <v>528.98</v>
      </c>
      <c r="I167" s="8"/>
      <c r="J167" s="9"/>
    </row>
    <row r="168" spans="1:10" x14ac:dyDescent="0.25">
      <c r="A168" s="600"/>
      <c r="B168" s="602"/>
      <c r="C168" s="444">
        <v>9293</v>
      </c>
      <c r="D168" s="441">
        <v>160</v>
      </c>
      <c r="E168" s="597">
        <v>136</v>
      </c>
      <c r="F168" s="597"/>
      <c r="G168" s="413">
        <v>843.18</v>
      </c>
      <c r="H168" s="88">
        <f>ROUND((G168-G168/100*'Двухс.гофрир.трубы из ПЭ'!$C$10),2)</f>
        <v>843.18</v>
      </c>
      <c r="I168" s="8"/>
      <c r="J168" s="9"/>
    </row>
    <row r="169" spans="1:10" x14ac:dyDescent="0.25">
      <c r="A169" s="600"/>
      <c r="B169" s="602"/>
      <c r="C169" s="444">
        <v>9294</v>
      </c>
      <c r="D169" s="441">
        <v>190</v>
      </c>
      <c r="E169" s="597">
        <v>160</v>
      </c>
      <c r="F169" s="597"/>
      <c r="G169" s="413">
        <v>875.28</v>
      </c>
      <c r="H169" s="88">
        <f>ROUND((G169-G169/100*'Двухс.гофрир.трубы из ПЭ'!$C$10),2)</f>
        <v>875.28</v>
      </c>
      <c r="I169" s="8"/>
      <c r="J169" s="9"/>
    </row>
    <row r="170" spans="1:10" x14ac:dyDescent="0.25">
      <c r="A170" s="600"/>
      <c r="B170" s="602"/>
      <c r="C170" s="444">
        <v>9295</v>
      </c>
      <c r="D170" s="441">
        <v>200</v>
      </c>
      <c r="E170" s="597">
        <v>171</v>
      </c>
      <c r="F170" s="597"/>
      <c r="G170" s="413">
        <v>1476.08</v>
      </c>
      <c r="H170" s="88">
        <f>ROUND((G170-G170/100*'Двухс.гофрир.трубы из ПЭ'!$C$10),2)</f>
        <v>1476.08</v>
      </c>
      <c r="I170" s="8"/>
      <c r="J170" s="9"/>
    </row>
    <row r="171" spans="1:10" x14ac:dyDescent="0.25">
      <c r="A171" s="600"/>
      <c r="B171" s="602"/>
      <c r="C171" s="444">
        <v>9296</v>
      </c>
      <c r="D171" s="441">
        <v>230</v>
      </c>
      <c r="E171" s="597">
        <v>200</v>
      </c>
      <c r="F171" s="597"/>
      <c r="G171" s="413">
        <v>1663.58</v>
      </c>
      <c r="H171" s="88">
        <f>ROUND((G171-G171/100*'Двухс.гофрир.трубы из ПЭ'!$C$10),2)</f>
        <v>1663.58</v>
      </c>
      <c r="I171" s="8"/>
      <c r="J171" s="9"/>
    </row>
    <row r="172" spans="1:10" x14ac:dyDescent="0.25">
      <c r="A172" s="600"/>
      <c r="B172" s="602"/>
      <c r="C172" s="444">
        <v>9297</v>
      </c>
      <c r="D172" s="441">
        <v>250</v>
      </c>
      <c r="E172" s="597">
        <v>216</v>
      </c>
      <c r="F172" s="597"/>
      <c r="G172" s="413">
        <v>2160.1799999999998</v>
      </c>
      <c r="H172" s="88">
        <f>ROUND((G172-G172/100*'Двухс.гофрир.трубы из ПЭ'!$C$10),2)</f>
        <v>2160.1799999999998</v>
      </c>
      <c r="I172" s="8"/>
      <c r="J172" s="9"/>
    </row>
    <row r="173" spans="1:10" x14ac:dyDescent="0.25">
      <c r="A173" s="600"/>
      <c r="B173" s="602"/>
      <c r="C173" s="444">
        <v>9298</v>
      </c>
      <c r="D173" s="441">
        <v>290</v>
      </c>
      <c r="E173" s="597">
        <v>250</v>
      </c>
      <c r="F173" s="597"/>
      <c r="G173" s="413">
        <v>2594.1799999999998</v>
      </c>
      <c r="H173" s="88">
        <f>ROUND((G173-G173/100*'Двухс.гофрир.трубы из ПЭ'!$C$10),2)</f>
        <v>2594.1799999999998</v>
      </c>
      <c r="I173" s="8"/>
      <c r="J173" s="9"/>
    </row>
    <row r="174" spans="1:10" x14ac:dyDescent="0.25">
      <c r="A174" s="600"/>
      <c r="B174" s="602"/>
      <c r="C174" s="444">
        <v>9299</v>
      </c>
      <c r="D174" s="441">
        <v>315</v>
      </c>
      <c r="E174" s="597">
        <v>271</v>
      </c>
      <c r="F174" s="597"/>
      <c r="G174" s="413">
        <v>4070.88</v>
      </c>
      <c r="H174" s="88">
        <f>ROUND((G174-G174/100*'Двухс.гофрир.трубы из ПЭ'!$C$10),2)</f>
        <v>4070.88</v>
      </c>
      <c r="I174" s="8"/>
      <c r="J174" s="9"/>
    </row>
    <row r="175" spans="1:10" x14ac:dyDescent="0.25">
      <c r="A175" s="600"/>
      <c r="B175" s="602"/>
      <c r="C175" s="444">
        <v>9300</v>
      </c>
      <c r="D175" s="441">
        <v>340</v>
      </c>
      <c r="E175" s="597">
        <v>300</v>
      </c>
      <c r="F175" s="597"/>
      <c r="G175" s="413">
        <v>4567.9799999999996</v>
      </c>
      <c r="H175" s="88">
        <f>ROUND((G175-G175/100*'Двухс.гофрир.трубы из ПЭ'!$C$10),2)</f>
        <v>4567.9799999999996</v>
      </c>
      <c r="I175" s="8"/>
      <c r="J175" s="9"/>
    </row>
    <row r="176" spans="1:10" x14ac:dyDescent="0.25">
      <c r="A176" s="600"/>
      <c r="B176" s="602"/>
      <c r="C176" s="444">
        <v>9302</v>
      </c>
      <c r="D176" s="441">
        <v>400</v>
      </c>
      <c r="E176" s="597">
        <v>343</v>
      </c>
      <c r="F176" s="597"/>
      <c r="G176" s="413">
        <v>8823.8799999999992</v>
      </c>
      <c r="H176" s="88">
        <f>ROUND((G176-G176/100*'Двухс.гофрир.трубы из ПЭ'!$C$10),2)</f>
        <v>8823.8799999999992</v>
      </c>
      <c r="I176" s="8"/>
      <c r="J176" s="9"/>
    </row>
    <row r="177" spans="1:10" x14ac:dyDescent="0.25">
      <c r="A177" s="600"/>
      <c r="B177" s="602"/>
      <c r="C177" s="444">
        <v>9303</v>
      </c>
      <c r="D177" s="441">
        <v>460</v>
      </c>
      <c r="E177" s="597">
        <v>400</v>
      </c>
      <c r="F177" s="597"/>
      <c r="G177" s="413">
        <v>9290.58</v>
      </c>
      <c r="H177" s="88">
        <f>ROUND((G177-G177/100*'Двухс.гофрир.трубы из ПЭ'!$C$10),2)</f>
        <v>9290.58</v>
      </c>
      <c r="I177" s="8"/>
      <c r="J177" s="9"/>
    </row>
    <row r="178" spans="1:10" x14ac:dyDescent="0.25">
      <c r="A178" s="600"/>
      <c r="B178" s="602"/>
      <c r="C178" s="444">
        <v>9304</v>
      </c>
      <c r="D178" s="441">
        <v>500</v>
      </c>
      <c r="E178" s="597">
        <v>427</v>
      </c>
      <c r="F178" s="597"/>
      <c r="G178" s="413" t="s">
        <v>68</v>
      </c>
      <c r="H178" s="438" t="s">
        <v>68</v>
      </c>
      <c r="I178" s="8"/>
      <c r="J178" s="9"/>
    </row>
    <row r="179" spans="1:10" ht="15.75" thickBot="1" x14ac:dyDescent="0.3">
      <c r="A179" s="600"/>
      <c r="B179" s="602"/>
      <c r="C179" s="444">
        <v>9305</v>
      </c>
      <c r="D179" s="441">
        <v>575</v>
      </c>
      <c r="E179" s="597">
        <v>500</v>
      </c>
      <c r="F179" s="597"/>
      <c r="G179" s="413" t="s">
        <v>68</v>
      </c>
      <c r="H179" s="438" t="s">
        <v>68</v>
      </c>
      <c r="I179" s="8"/>
      <c r="J179" s="9"/>
    </row>
    <row r="180" spans="1:10" x14ac:dyDescent="0.25">
      <c r="A180" s="599"/>
      <c r="B180" s="601" t="s">
        <v>14</v>
      </c>
      <c r="C180" s="414">
        <v>9171</v>
      </c>
      <c r="D180" s="440">
        <v>110</v>
      </c>
      <c r="E180" s="603">
        <v>94</v>
      </c>
      <c r="F180" s="603"/>
      <c r="G180" s="415">
        <v>880.98</v>
      </c>
      <c r="H180" s="87">
        <f>ROUND((G180-G180/100*'Двухс.гофрир.трубы из ПЭ'!$C$10),2)</f>
        <v>880.98</v>
      </c>
      <c r="I180" s="8"/>
      <c r="J180" s="9"/>
    </row>
    <row r="181" spans="1:10" x14ac:dyDescent="0.25">
      <c r="A181" s="600"/>
      <c r="B181" s="602"/>
      <c r="C181" s="412">
        <v>9172</v>
      </c>
      <c r="D181" s="441">
        <v>133</v>
      </c>
      <c r="E181" s="597">
        <v>110</v>
      </c>
      <c r="F181" s="597"/>
      <c r="G181" s="413">
        <v>783.58</v>
      </c>
      <c r="H181" s="88">
        <f>ROUND((G181-G181/100*'Двухс.гофрир.трубы из ПЭ'!$C$10),2)</f>
        <v>783.58</v>
      </c>
      <c r="I181" s="8"/>
      <c r="J181" s="9"/>
    </row>
    <row r="182" spans="1:10" x14ac:dyDescent="0.25">
      <c r="A182" s="600"/>
      <c r="B182" s="602"/>
      <c r="C182" s="412">
        <v>9173</v>
      </c>
      <c r="D182" s="441">
        <v>160</v>
      </c>
      <c r="E182" s="597">
        <v>136</v>
      </c>
      <c r="F182" s="597"/>
      <c r="G182" s="413">
        <v>1112.48</v>
      </c>
      <c r="H182" s="88">
        <f>ROUND((G182-G182/100*'Двухс.гофрир.трубы из ПЭ'!$C$10),2)</f>
        <v>1112.48</v>
      </c>
      <c r="I182" s="8"/>
      <c r="J182" s="9"/>
    </row>
    <row r="183" spans="1:10" x14ac:dyDescent="0.25">
      <c r="A183" s="600"/>
      <c r="B183" s="602"/>
      <c r="C183" s="412">
        <v>9174</v>
      </c>
      <c r="D183" s="441">
        <v>190</v>
      </c>
      <c r="E183" s="597">
        <v>160</v>
      </c>
      <c r="F183" s="597"/>
      <c r="G183" s="413">
        <v>1398.28</v>
      </c>
      <c r="H183" s="88">
        <f>ROUND((G183-G183/100*'Двухс.гофрир.трубы из ПЭ'!$C$10),2)</f>
        <v>1398.28</v>
      </c>
      <c r="I183" s="8"/>
      <c r="J183" s="9"/>
    </row>
    <row r="184" spans="1:10" x14ac:dyDescent="0.25">
      <c r="A184" s="600"/>
      <c r="B184" s="602"/>
      <c r="C184" s="412">
        <v>9175</v>
      </c>
      <c r="D184" s="441">
        <v>200</v>
      </c>
      <c r="E184" s="597">
        <v>171</v>
      </c>
      <c r="F184" s="597"/>
      <c r="G184" s="413">
        <v>2153.58</v>
      </c>
      <c r="H184" s="88">
        <f>ROUND((G184-G184/100*'Двухс.гофрир.трубы из ПЭ'!$C$10),2)</f>
        <v>2153.58</v>
      </c>
      <c r="I184" s="8"/>
      <c r="J184" s="9"/>
    </row>
    <row r="185" spans="1:10" x14ac:dyDescent="0.25">
      <c r="A185" s="600"/>
      <c r="B185" s="602"/>
      <c r="C185" s="412">
        <v>9176</v>
      </c>
      <c r="D185" s="441">
        <v>230</v>
      </c>
      <c r="E185" s="597">
        <v>200</v>
      </c>
      <c r="F185" s="597"/>
      <c r="G185" s="413">
        <v>2633.48</v>
      </c>
      <c r="H185" s="88">
        <f>ROUND((G185-G185/100*'Двухс.гофрир.трубы из ПЭ'!$C$10),2)</f>
        <v>2633.48</v>
      </c>
      <c r="I185" s="8"/>
      <c r="J185" s="9"/>
    </row>
    <row r="186" spans="1:10" x14ac:dyDescent="0.25">
      <c r="A186" s="600"/>
      <c r="B186" s="602"/>
      <c r="C186" s="412">
        <v>9177</v>
      </c>
      <c r="D186" s="441">
        <v>250</v>
      </c>
      <c r="E186" s="597">
        <v>216</v>
      </c>
      <c r="F186" s="597"/>
      <c r="G186" s="413">
        <v>4329.08</v>
      </c>
      <c r="H186" s="88">
        <f>ROUND((G186-G186/100*'Двухс.гофрир.трубы из ПЭ'!$C$10),2)</f>
        <v>4329.08</v>
      </c>
      <c r="I186" s="8"/>
      <c r="J186" s="9"/>
    </row>
    <row r="187" spans="1:10" x14ac:dyDescent="0.25">
      <c r="A187" s="600"/>
      <c r="B187" s="602"/>
      <c r="C187" s="412">
        <v>9178</v>
      </c>
      <c r="D187" s="441">
        <v>290</v>
      </c>
      <c r="E187" s="597">
        <v>250</v>
      </c>
      <c r="F187" s="597"/>
      <c r="G187" s="413">
        <v>4617.28</v>
      </c>
      <c r="H187" s="88">
        <f>ROUND((G187-G187/100*'Двухс.гофрир.трубы из ПЭ'!$C$10),2)</f>
        <v>4617.28</v>
      </c>
      <c r="I187" s="8"/>
      <c r="J187" s="9"/>
    </row>
    <row r="188" spans="1:10" x14ac:dyDescent="0.25">
      <c r="A188" s="600"/>
      <c r="B188" s="602"/>
      <c r="C188" s="412">
        <v>9179</v>
      </c>
      <c r="D188" s="441">
        <v>315</v>
      </c>
      <c r="E188" s="597">
        <v>271</v>
      </c>
      <c r="F188" s="597"/>
      <c r="G188" s="413">
        <v>8678.2800000000007</v>
      </c>
      <c r="H188" s="88">
        <f>ROUND((G188-G188/100*'Двухс.гофрир.трубы из ПЭ'!$C$10),2)</f>
        <v>8678.2800000000007</v>
      </c>
      <c r="I188" s="8"/>
      <c r="J188" s="9"/>
    </row>
    <row r="189" spans="1:10" x14ac:dyDescent="0.25">
      <c r="A189" s="600"/>
      <c r="B189" s="602"/>
      <c r="C189" s="412">
        <v>9180</v>
      </c>
      <c r="D189" s="441">
        <v>340</v>
      </c>
      <c r="E189" s="597">
        <v>300</v>
      </c>
      <c r="F189" s="597"/>
      <c r="G189" s="413">
        <v>8292.2800000000007</v>
      </c>
      <c r="H189" s="88">
        <f>ROUND((G189-G189/100*'Двухс.гофрир.трубы из ПЭ'!$C$10),2)</f>
        <v>8292.2800000000007</v>
      </c>
      <c r="I189" s="8"/>
      <c r="J189" s="9"/>
    </row>
    <row r="190" spans="1:10" x14ac:dyDescent="0.25">
      <c r="A190" s="600"/>
      <c r="B190" s="602"/>
      <c r="C190" s="412">
        <v>9182</v>
      </c>
      <c r="D190" s="441">
        <v>400</v>
      </c>
      <c r="E190" s="597">
        <v>343</v>
      </c>
      <c r="F190" s="597"/>
      <c r="G190" s="413" t="s">
        <v>68</v>
      </c>
      <c r="H190" s="88" t="s">
        <v>68</v>
      </c>
      <c r="I190" s="8"/>
      <c r="J190" s="9"/>
    </row>
    <row r="191" spans="1:10" x14ac:dyDescent="0.25">
      <c r="A191" s="600"/>
      <c r="B191" s="602"/>
      <c r="C191" s="412">
        <v>9183</v>
      </c>
      <c r="D191" s="441">
        <v>460</v>
      </c>
      <c r="E191" s="597">
        <v>400</v>
      </c>
      <c r="F191" s="597"/>
      <c r="G191" s="413">
        <v>15997.68</v>
      </c>
      <c r="H191" s="88">
        <f>ROUND((G191-G191/100*'Двухс.гофрир.трубы из ПЭ'!$C$10),2)</f>
        <v>15997.68</v>
      </c>
      <c r="I191" s="8"/>
      <c r="J191" s="9"/>
    </row>
    <row r="192" spans="1:10" x14ac:dyDescent="0.25">
      <c r="A192" s="600"/>
      <c r="B192" s="602"/>
      <c r="C192" s="412">
        <v>9184</v>
      </c>
      <c r="D192" s="441">
        <v>500</v>
      </c>
      <c r="E192" s="597">
        <v>427</v>
      </c>
      <c r="F192" s="597"/>
      <c r="G192" s="413" t="s">
        <v>68</v>
      </c>
      <c r="H192" s="438" t="s">
        <v>68</v>
      </c>
      <c r="I192" s="8"/>
      <c r="J192" s="9"/>
    </row>
    <row r="193" spans="1:10" x14ac:dyDescent="0.25">
      <c r="A193" s="600"/>
      <c r="B193" s="602"/>
      <c r="C193" s="412">
        <v>9185</v>
      </c>
      <c r="D193" s="441">
        <v>575</v>
      </c>
      <c r="E193" s="597">
        <v>500</v>
      </c>
      <c r="F193" s="597"/>
      <c r="G193" s="413" t="s">
        <v>68</v>
      </c>
      <c r="H193" s="438" t="s">
        <v>68</v>
      </c>
      <c r="I193" s="8"/>
      <c r="J193" s="9"/>
    </row>
    <row r="194" spans="1:10" ht="15.75" thickBot="1" x14ac:dyDescent="0.3">
      <c r="A194" s="604"/>
      <c r="B194" s="605"/>
      <c r="C194" s="416">
        <v>9186</v>
      </c>
      <c r="D194" s="442">
        <v>630</v>
      </c>
      <c r="E194" s="598">
        <v>535</v>
      </c>
      <c r="F194" s="598"/>
      <c r="G194" s="417" t="s">
        <v>68</v>
      </c>
      <c r="H194" s="439" t="s">
        <v>68</v>
      </c>
      <c r="I194" s="8"/>
      <c r="J194" s="9"/>
    </row>
    <row r="195" spans="1:10" x14ac:dyDescent="0.25">
      <c r="A195" s="679"/>
      <c r="B195" s="681" t="s">
        <v>15</v>
      </c>
      <c r="C195" s="414">
        <v>9191</v>
      </c>
      <c r="D195" s="440">
        <v>110</v>
      </c>
      <c r="E195" s="603">
        <v>94</v>
      </c>
      <c r="F195" s="603"/>
      <c r="G195" s="415">
        <v>847.28</v>
      </c>
      <c r="H195" s="87">
        <f>ROUND((G195-G195/100*'Двухс.гофрир.трубы из ПЭ'!$C$10),2)</f>
        <v>847.28</v>
      </c>
      <c r="I195" s="8"/>
      <c r="J195" s="9"/>
    </row>
    <row r="196" spans="1:10" x14ac:dyDescent="0.25">
      <c r="A196" s="680"/>
      <c r="B196" s="682"/>
      <c r="C196" s="412">
        <v>9192</v>
      </c>
      <c r="D196" s="441">
        <v>133</v>
      </c>
      <c r="E196" s="597">
        <v>110</v>
      </c>
      <c r="F196" s="597"/>
      <c r="G196" s="413">
        <v>948.68</v>
      </c>
      <c r="H196" s="88">
        <f>ROUND((G196-G196/100*'Двухс.гофрир.трубы из ПЭ'!$C$10),2)</f>
        <v>948.68</v>
      </c>
      <c r="I196" s="8"/>
      <c r="J196" s="9"/>
    </row>
    <row r="197" spans="1:10" x14ac:dyDescent="0.25">
      <c r="A197" s="680"/>
      <c r="B197" s="682"/>
      <c r="C197" s="412">
        <v>9193</v>
      </c>
      <c r="D197" s="441">
        <v>160</v>
      </c>
      <c r="E197" s="597">
        <v>136</v>
      </c>
      <c r="F197" s="597"/>
      <c r="G197" s="413">
        <v>1618.08</v>
      </c>
      <c r="H197" s="88">
        <f>ROUND((G197-G197/100*'Двухс.гофрир.трубы из ПЭ'!$C$10),2)</f>
        <v>1618.08</v>
      </c>
      <c r="I197" s="8"/>
      <c r="J197" s="9"/>
    </row>
    <row r="198" spans="1:10" x14ac:dyDescent="0.25">
      <c r="A198" s="680"/>
      <c r="B198" s="682"/>
      <c r="C198" s="412">
        <v>9194</v>
      </c>
      <c r="D198" s="441">
        <v>190</v>
      </c>
      <c r="E198" s="597">
        <v>160</v>
      </c>
      <c r="F198" s="597"/>
      <c r="G198" s="413">
        <v>1678.68</v>
      </c>
      <c r="H198" s="88">
        <f>ROUND((G198-G198/100*'Двухс.гофрир.трубы из ПЭ'!$C$10),2)</f>
        <v>1678.68</v>
      </c>
      <c r="I198" s="8"/>
      <c r="J198" s="9"/>
    </row>
    <row r="199" spans="1:10" x14ac:dyDescent="0.25">
      <c r="A199" s="680"/>
      <c r="B199" s="682"/>
      <c r="C199" s="412">
        <v>9195</v>
      </c>
      <c r="D199" s="441">
        <v>200</v>
      </c>
      <c r="E199" s="597">
        <v>171</v>
      </c>
      <c r="F199" s="597"/>
      <c r="G199" s="413">
        <v>2824.98</v>
      </c>
      <c r="H199" s="88">
        <f>ROUND((G199-G199/100*'Двухс.гофрир.трубы из ПЭ'!$C$10),2)</f>
        <v>2824.98</v>
      </c>
      <c r="I199" s="8"/>
      <c r="J199" s="9"/>
    </row>
    <row r="200" spans="1:10" x14ac:dyDescent="0.25">
      <c r="A200" s="680"/>
      <c r="B200" s="682"/>
      <c r="C200" s="412">
        <v>9196</v>
      </c>
      <c r="D200" s="441">
        <v>230</v>
      </c>
      <c r="E200" s="597">
        <v>200</v>
      </c>
      <c r="F200" s="597"/>
      <c r="G200" s="413">
        <v>3188.68</v>
      </c>
      <c r="H200" s="88">
        <f>ROUND((G200-G200/100*'Двухс.гофрир.трубы из ПЭ'!$C$10),2)</f>
        <v>3188.68</v>
      </c>
      <c r="I200" s="8"/>
      <c r="J200" s="9"/>
    </row>
    <row r="201" spans="1:10" x14ac:dyDescent="0.25">
      <c r="A201" s="680"/>
      <c r="B201" s="682"/>
      <c r="C201" s="412">
        <v>9197</v>
      </c>
      <c r="D201" s="441">
        <v>250</v>
      </c>
      <c r="E201" s="597">
        <v>216</v>
      </c>
      <c r="F201" s="597"/>
      <c r="G201" s="413">
        <v>4597.28</v>
      </c>
      <c r="H201" s="88">
        <f>ROUND((G201-G201/100*'Двухс.гофрир.трубы из ПЭ'!$C$10),2)</f>
        <v>4597.28</v>
      </c>
      <c r="I201" s="8"/>
      <c r="J201" s="9"/>
    </row>
    <row r="202" spans="1:10" x14ac:dyDescent="0.25">
      <c r="A202" s="680"/>
      <c r="B202" s="682"/>
      <c r="C202" s="412">
        <v>9198</v>
      </c>
      <c r="D202" s="441">
        <v>290</v>
      </c>
      <c r="E202" s="597">
        <v>250</v>
      </c>
      <c r="F202" s="597"/>
      <c r="G202" s="413">
        <v>5523.08</v>
      </c>
      <c r="H202" s="88">
        <f>ROUND((G202-G202/100*'Двухс.гофрир.трубы из ПЭ'!$C$10),2)</f>
        <v>5523.08</v>
      </c>
      <c r="I202" s="8"/>
      <c r="J202" s="9"/>
    </row>
    <row r="203" spans="1:10" x14ac:dyDescent="0.25">
      <c r="A203" s="680"/>
      <c r="B203" s="682"/>
      <c r="C203" s="412">
        <v>9199</v>
      </c>
      <c r="D203" s="441">
        <v>315</v>
      </c>
      <c r="E203" s="597">
        <v>271</v>
      </c>
      <c r="F203" s="597"/>
      <c r="G203" s="413">
        <v>9673.8799999999992</v>
      </c>
      <c r="H203" s="88">
        <f>ROUND((G203-G203/100*'Двухс.гофрир.трубы из ПЭ'!$C$10),2)</f>
        <v>9673.8799999999992</v>
      </c>
      <c r="I203" s="8"/>
      <c r="J203" s="9"/>
    </row>
    <row r="204" spans="1:10" x14ac:dyDescent="0.25">
      <c r="A204" s="680"/>
      <c r="B204" s="682"/>
      <c r="C204" s="412">
        <v>9200</v>
      </c>
      <c r="D204" s="441">
        <v>340</v>
      </c>
      <c r="E204" s="597">
        <v>300</v>
      </c>
      <c r="F204" s="597"/>
      <c r="G204" s="413">
        <v>10855.28</v>
      </c>
      <c r="H204" s="88">
        <f>ROUND((G204-G204/100*'Двухс.гофрир.трубы из ПЭ'!$C$10),2)</f>
        <v>10855.28</v>
      </c>
      <c r="I204" s="8"/>
      <c r="J204" s="9"/>
    </row>
    <row r="205" spans="1:10" x14ac:dyDescent="0.25">
      <c r="A205" s="680"/>
      <c r="B205" s="682"/>
      <c r="C205" s="412">
        <v>9202</v>
      </c>
      <c r="D205" s="441">
        <v>400</v>
      </c>
      <c r="E205" s="597">
        <v>343</v>
      </c>
      <c r="F205" s="597"/>
      <c r="G205" s="413">
        <v>22552.48</v>
      </c>
      <c r="H205" s="88">
        <f>ROUND((G205-G205/100*'Двухс.гофрир.трубы из ПЭ'!$C$10),2)</f>
        <v>22552.48</v>
      </c>
      <c r="I205" s="8"/>
      <c r="J205" s="9"/>
    </row>
    <row r="206" spans="1:10" x14ac:dyDescent="0.25">
      <c r="A206" s="680"/>
      <c r="B206" s="682"/>
      <c r="C206" s="412">
        <v>9203</v>
      </c>
      <c r="D206" s="441">
        <v>460</v>
      </c>
      <c r="E206" s="597">
        <v>400</v>
      </c>
      <c r="F206" s="597"/>
      <c r="G206" s="413">
        <v>23749.98</v>
      </c>
      <c r="H206" s="88">
        <f>ROUND((G206-G206/100*'Двухс.гофрир.трубы из ПЭ'!$C$10),2)</f>
        <v>23749.98</v>
      </c>
      <c r="I206" s="8"/>
      <c r="J206" s="9"/>
    </row>
    <row r="207" spans="1:10" x14ac:dyDescent="0.25">
      <c r="A207" s="680"/>
      <c r="B207" s="682"/>
      <c r="C207" s="448">
        <v>9204</v>
      </c>
      <c r="D207" s="441">
        <v>500</v>
      </c>
      <c r="E207" s="597">
        <v>427</v>
      </c>
      <c r="F207" s="597"/>
      <c r="G207" s="413" t="s">
        <v>68</v>
      </c>
      <c r="H207" s="438" t="s">
        <v>68</v>
      </c>
    </row>
    <row r="208" spans="1:10" x14ac:dyDescent="0.25">
      <c r="A208" s="680"/>
      <c r="B208" s="682"/>
      <c r="C208" s="448">
        <v>9205</v>
      </c>
      <c r="D208" s="441">
        <v>575</v>
      </c>
      <c r="E208" s="597">
        <v>500</v>
      </c>
      <c r="F208" s="597"/>
      <c r="G208" s="413" t="s">
        <v>68</v>
      </c>
      <c r="H208" s="438" t="s">
        <v>68</v>
      </c>
    </row>
    <row r="209" spans="1:8" ht="17.100000000000001" customHeight="1" thickBot="1" x14ac:dyDescent="0.3">
      <c r="A209" s="668" t="s">
        <v>21</v>
      </c>
      <c r="B209" s="669"/>
      <c r="C209" s="669"/>
      <c r="D209" s="669"/>
      <c r="E209" s="669"/>
      <c r="F209" s="669"/>
      <c r="G209" s="669"/>
      <c r="H209" s="669"/>
    </row>
    <row r="210" spans="1:8" ht="15.75" customHeight="1" x14ac:dyDescent="0.25">
      <c r="A210" s="665"/>
      <c r="B210" s="662" t="s">
        <v>102</v>
      </c>
      <c r="C210" s="152">
        <v>5570</v>
      </c>
      <c r="D210" s="187"/>
      <c r="E210" s="188" t="s">
        <v>50</v>
      </c>
      <c r="F210" s="189"/>
      <c r="G210" s="166">
        <v>24.48</v>
      </c>
      <c r="H210" s="224">
        <f>ROUND((G210-G210/100*$E$10),2)</f>
        <v>24.48</v>
      </c>
    </row>
    <row r="211" spans="1:8" x14ac:dyDescent="0.25">
      <c r="A211" s="666"/>
      <c r="B211" s="663"/>
      <c r="C211" s="128">
        <v>5579</v>
      </c>
      <c r="D211" s="179"/>
      <c r="E211" s="180" t="s">
        <v>228</v>
      </c>
      <c r="F211" s="181"/>
      <c r="G211" s="167">
        <v>51.08</v>
      </c>
      <c r="H211" s="225">
        <f t="shared" ref="H211:H241" si="2">ROUND((G211-G211/100*$E$10),2)</f>
        <v>51.08</v>
      </c>
    </row>
    <row r="212" spans="1:8" x14ac:dyDescent="0.25">
      <c r="A212" s="666"/>
      <c r="B212" s="663"/>
      <c r="C212" s="128" t="s">
        <v>281</v>
      </c>
      <c r="D212" s="179"/>
      <c r="E212" s="180" t="s">
        <v>229</v>
      </c>
      <c r="F212" s="181"/>
      <c r="G212" s="167">
        <v>36.28</v>
      </c>
      <c r="H212" s="225">
        <f t="shared" si="2"/>
        <v>36.28</v>
      </c>
    </row>
    <row r="213" spans="1:8" x14ac:dyDescent="0.25">
      <c r="A213" s="666"/>
      <c r="B213" s="663"/>
      <c r="C213" s="128">
        <v>5571</v>
      </c>
      <c r="D213" s="179"/>
      <c r="E213" s="180" t="s">
        <v>3</v>
      </c>
      <c r="F213" s="181"/>
      <c r="G213" s="167">
        <v>52.98</v>
      </c>
      <c r="H213" s="225">
        <f t="shared" si="2"/>
        <v>52.98</v>
      </c>
    </row>
    <row r="214" spans="1:8" x14ac:dyDescent="0.25">
      <c r="A214" s="666"/>
      <c r="B214" s="663"/>
      <c r="C214" s="128">
        <v>5947</v>
      </c>
      <c r="D214" s="175"/>
      <c r="E214" s="169" t="s">
        <v>230</v>
      </c>
      <c r="F214" s="176"/>
      <c r="G214" s="167">
        <v>62.98</v>
      </c>
      <c r="H214" s="225">
        <f t="shared" si="2"/>
        <v>62.98</v>
      </c>
    </row>
    <row r="215" spans="1:8" x14ac:dyDescent="0.25">
      <c r="A215" s="666"/>
      <c r="B215" s="663"/>
      <c r="C215" s="128" t="s">
        <v>196</v>
      </c>
      <c r="D215" s="179"/>
      <c r="E215" s="180" t="s">
        <v>231</v>
      </c>
      <c r="F215" s="181"/>
      <c r="G215" s="167">
        <v>80.88</v>
      </c>
      <c r="H215" s="225">
        <f t="shared" si="2"/>
        <v>80.88</v>
      </c>
    </row>
    <row r="216" spans="1:8" x14ac:dyDescent="0.25">
      <c r="A216" s="666"/>
      <c r="B216" s="663"/>
      <c r="C216" s="128">
        <v>5572</v>
      </c>
      <c r="D216" s="175"/>
      <c r="E216" s="169" t="s">
        <v>4</v>
      </c>
      <c r="F216" s="176"/>
      <c r="G216" s="167">
        <v>89.08</v>
      </c>
      <c r="H216" s="225">
        <f t="shared" si="2"/>
        <v>89.08</v>
      </c>
    </row>
    <row r="217" spans="1:8" x14ac:dyDescent="0.25">
      <c r="A217" s="666"/>
      <c r="B217" s="663"/>
      <c r="C217" s="128">
        <v>5960</v>
      </c>
      <c r="D217" s="179"/>
      <c r="E217" s="180" t="s">
        <v>232</v>
      </c>
      <c r="F217" s="181"/>
      <c r="G217" s="167">
        <v>122.48</v>
      </c>
      <c r="H217" s="225">
        <f t="shared" si="2"/>
        <v>122.48</v>
      </c>
    </row>
    <row r="218" spans="1:8" x14ac:dyDescent="0.25">
      <c r="A218" s="666"/>
      <c r="B218" s="663"/>
      <c r="C218" s="128">
        <v>5762</v>
      </c>
      <c r="D218" s="179"/>
      <c r="E218" s="180" t="s">
        <v>233</v>
      </c>
      <c r="F218" s="181"/>
      <c r="G218" s="167">
        <v>147.58000000000001</v>
      </c>
      <c r="H218" s="225">
        <f t="shared" si="2"/>
        <v>147.58000000000001</v>
      </c>
    </row>
    <row r="219" spans="1:8" x14ac:dyDescent="0.25">
      <c r="A219" s="666"/>
      <c r="B219" s="663"/>
      <c r="C219" s="128">
        <v>5953</v>
      </c>
      <c r="D219" s="175"/>
      <c r="E219" s="169" t="s">
        <v>234</v>
      </c>
      <c r="F219" s="176"/>
      <c r="G219" s="167">
        <v>232.58</v>
      </c>
      <c r="H219" s="225">
        <f t="shared" si="2"/>
        <v>232.58</v>
      </c>
    </row>
    <row r="220" spans="1:8" x14ac:dyDescent="0.25">
      <c r="A220" s="666"/>
      <c r="B220" s="663"/>
      <c r="C220" s="128">
        <v>5573</v>
      </c>
      <c r="D220" s="179"/>
      <c r="E220" s="180" t="s">
        <v>5</v>
      </c>
      <c r="F220" s="181"/>
      <c r="G220" s="167">
        <v>153.97999999999999</v>
      </c>
      <c r="H220" s="225">
        <f t="shared" si="2"/>
        <v>153.97999999999999</v>
      </c>
    </row>
    <row r="221" spans="1:8" x14ac:dyDescent="0.25">
      <c r="A221" s="666"/>
      <c r="B221" s="663"/>
      <c r="C221" s="128">
        <v>5936</v>
      </c>
      <c r="D221" s="175"/>
      <c r="E221" s="169" t="s">
        <v>235</v>
      </c>
      <c r="F221" s="176"/>
      <c r="G221" s="167">
        <v>200.88</v>
      </c>
      <c r="H221" s="225">
        <f t="shared" si="2"/>
        <v>200.88</v>
      </c>
    </row>
    <row r="222" spans="1:8" x14ac:dyDescent="0.25">
      <c r="A222" s="666"/>
      <c r="B222" s="663"/>
      <c r="C222" s="128">
        <v>5763</v>
      </c>
      <c r="D222" s="172"/>
      <c r="E222" s="173" t="s">
        <v>236</v>
      </c>
      <c r="F222" s="174"/>
      <c r="G222" s="167">
        <v>233.08</v>
      </c>
      <c r="H222" s="225">
        <f t="shared" si="2"/>
        <v>233.08</v>
      </c>
    </row>
    <row r="223" spans="1:8" x14ac:dyDescent="0.25">
      <c r="A223" s="666"/>
      <c r="B223" s="663"/>
      <c r="C223" s="128">
        <v>5574</v>
      </c>
      <c r="D223" s="179"/>
      <c r="E223" s="180" t="s">
        <v>74</v>
      </c>
      <c r="F223" s="181"/>
      <c r="G223" s="167">
        <v>283.58</v>
      </c>
      <c r="H223" s="225">
        <f t="shared" si="2"/>
        <v>283.58</v>
      </c>
    </row>
    <row r="224" spans="1:8" x14ac:dyDescent="0.25">
      <c r="A224" s="666"/>
      <c r="B224" s="663"/>
      <c r="C224" s="128">
        <v>5956</v>
      </c>
      <c r="D224" s="175"/>
      <c r="E224" s="169" t="s">
        <v>237</v>
      </c>
      <c r="F224" s="176"/>
      <c r="G224" s="167">
        <v>458.88</v>
      </c>
      <c r="H224" s="225">
        <f t="shared" si="2"/>
        <v>458.88</v>
      </c>
    </row>
    <row r="225" spans="1:10" x14ac:dyDescent="0.25">
      <c r="A225" s="666"/>
      <c r="B225" s="663"/>
      <c r="C225" s="128" t="s">
        <v>197</v>
      </c>
      <c r="D225" s="172"/>
      <c r="E225" s="173" t="s">
        <v>238</v>
      </c>
      <c r="F225" s="174"/>
      <c r="G225" s="167">
        <v>368.18</v>
      </c>
      <c r="H225" s="225">
        <f t="shared" si="2"/>
        <v>368.18</v>
      </c>
    </row>
    <row r="226" spans="1:10" x14ac:dyDescent="0.25">
      <c r="A226" s="666"/>
      <c r="B226" s="663"/>
      <c r="C226" s="418">
        <v>5935</v>
      </c>
      <c r="D226" s="445"/>
      <c r="E226" s="553" t="s">
        <v>292</v>
      </c>
      <c r="F226" s="554"/>
      <c r="G226" s="167">
        <v>478.88</v>
      </c>
      <c r="H226" s="225">
        <f t="shared" si="2"/>
        <v>478.88</v>
      </c>
    </row>
    <row r="227" spans="1:10" x14ac:dyDescent="0.25">
      <c r="A227" s="666"/>
      <c r="B227" s="663"/>
      <c r="C227" s="128">
        <v>5810</v>
      </c>
      <c r="D227" s="175"/>
      <c r="E227" s="169" t="s">
        <v>37</v>
      </c>
      <c r="F227" s="176"/>
      <c r="G227" s="167">
        <v>398.68</v>
      </c>
      <c r="H227" s="225">
        <f>ROUND((G227-G227/100*$E$10),2)</f>
        <v>398.68</v>
      </c>
    </row>
    <row r="228" spans="1:10" x14ac:dyDescent="0.25">
      <c r="A228" s="666"/>
      <c r="B228" s="663"/>
      <c r="C228" s="128">
        <v>5951</v>
      </c>
      <c r="D228" s="179"/>
      <c r="E228" s="182" t="s">
        <v>239</v>
      </c>
      <c r="F228" s="183"/>
      <c r="G228" s="167">
        <v>594.48</v>
      </c>
      <c r="H228" s="225">
        <f t="shared" si="2"/>
        <v>594.48</v>
      </c>
    </row>
    <row r="229" spans="1:10" x14ac:dyDescent="0.25">
      <c r="A229" s="666"/>
      <c r="B229" s="663"/>
      <c r="C229" s="128">
        <v>5946</v>
      </c>
      <c r="D229" s="175"/>
      <c r="E229" s="170" t="s">
        <v>240</v>
      </c>
      <c r="F229" s="177"/>
      <c r="G229" s="167">
        <v>685.28</v>
      </c>
      <c r="H229" s="225">
        <f t="shared" si="2"/>
        <v>685.28</v>
      </c>
    </row>
    <row r="230" spans="1:10" x14ac:dyDescent="0.25">
      <c r="A230" s="666"/>
      <c r="B230" s="663"/>
      <c r="C230" s="128">
        <v>5946</v>
      </c>
      <c r="D230" s="179"/>
      <c r="E230" s="182" t="s">
        <v>241</v>
      </c>
      <c r="F230" s="183"/>
      <c r="G230" s="167">
        <v>622.98</v>
      </c>
      <c r="H230" s="225">
        <f t="shared" si="2"/>
        <v>622.98</v>
      </c>
    </row>
    <row r="231" spans="1:10" x14ac:dyDescent="0.25">
      <c r="A231" s="666"/>
      <c r="B231" s="663"/>
      <c r="C231" s="128">
        <v>5576</v>
      </c>
      <c r="D231" s="175"/>
      <c r="E231" s="170" t="s">
        <v>17</v>
      </c>
      <c r="F231" s="177"/>
      <c r="G231" s="167">
        <v>1112.58</v>
      </c>
      <c r="H231" s="225">
        <f t="shared" si="2"/>
        <v>1112.58</v>
      </c>
    </row>
    <row r="232" spans="1:10" x14ac:dyDescent="0.25">
      <c r="A232" s="666"/>
      <c r="B232" s="663"/>
      <c r="C232" s="128">
        <v>5577</v>
      </c>
      <c r="D232" s="179"/>
      <c r="E232" s="182" t="s">
        <v>242</v>
      </c>
      <c r="F232" s="183"/>
      <c r="G232" s="167">
        <v>1530.08</v>
      </c>
      <c r="H232" s="225">
        <f t="shared" si="2"/>
        <v>1530.08</v>
      </c>
    </row>
    <row r="233" spans="1:10" x14ac:dyDescent="0.25">
      <c r="A233" s="666"/>
      <c r="B233" s="663"/>
      <c r="C233" s="128">
        <v>5766</v>
      </c>
      <c r="D233" s="179"/>
      <c r="E233" s="182" t="s">
        <v>249</v>
      </c>
      <c r="F233" s="183"/>
      <c r="G233" s="167">
        <v>1938.08</v>
      </c>
      <c r="H233" s="225">
        <f t="shared" si="2"/>
        <v>1938.08</v>
      </c>
    </row>
    <row r="234" spans="1:10" x14ac:dyDescent="0.25">
      <c r="A234" s="666"/>
      <c r="B234" s="663"/>
      <c r="C234" s="128">
        <v>5811</v>
      </c>
      <c r="D234" s="184"/>
      <c r="E234" s="170" t="s">
        <v>51</v>
      </c>
      <c r="F234" s="177"/>
      <c r="G234" s="167">
        <v>1988.08</v>
      </c>
      <c r="H234" s="225">
        <f t="shared" si="2"/>
        <v>1988.08</v>
      </c>
    </row>
    <row r="235" spans="1:10" x14ac:dyDescent="0.25">
      <c r="A235" s="666"/>
      <c r="B235" s="663"/>
      <c r="C235" s="128">
        <v>5578</v>
      </c>
      <c r="D235" s="179"/>
      <c r="E235" s="182" t="s">
        <v>243</v>
      </c>
      <c r="F235" s="183"/>
      <c r="G235" s="167">
        <v>1836.08</v>
      </c>
      <c r="H235" s="225">
        <f t="shared" si="2"/>
        <v>1836.08</v>
      </c>
    </row>
    <row r="236" spans="1:10" x14ac:dyDescent="0.25">
      <c r="A236" s="666"/>
      <c r="B236" s="663"/>
      <c r="C236" s="128">
        <v>5767</v>
      </c>
      <c r="D236" s="175"/>
      <c r="E236" s="170" t="s">
        <v>244</v>
      </c>
      <c r="F236" s="177"/>
      <c r="G236" s="167">
        <v>2029.88</v>
      </c>
      <c r="H236" s="225">
        <f t="shared" si="2"/>
        <v>2029.88</v>
      </c>
    </row>
    <row r="237" spans="1:10" x14ac:dyDescent="0.25">
      <c r="A237" s="666"/>
      <c r="B237" s="663"/>
      <c r="C237" s="128">
        <v>5812</v>
      </c>
      <c r="D237" s="179"/>
      <c r="E237" s="182" t="s">
        <v>34</v>
      </c>
      <c r="F237" s="183"/>
      <c r="G237" s="167">
        <v>2770.18</v>
      </c>
      <c r="H237" s="225">
        <f>ROUND((G237-G237/100*$E$10),2)</f>
        <v>2770.18</v>
      </c>
    </row>
    <row r="238" spans="1:10" x14ac:dyDescent="0.25">
      <c r="A238" s="666"/>
      <c r="B238" s="663"/>
      <c r="C238" s="128">
        <v>5768</v>
      </c>
      <c r="D238" s="175"/>
      <c r="E238" s="170" t="s">
        <v>248</v>
      </c>
      <c r="F238" s="177"/>
      <c r="G238" s="167">
        <v>3509.08</v>
      </c>
      <c r="H238" s="225">
        <f t="shared" si="2"/>
        <v>3509.08</v>
      </c>
    </row>
    <row r="239" spans="1:10" x14ac:dyDescent="0.25">
      <c r="A239" s="666"/>
      <c r="B239" s="663"/>
      <c r="C239" s="128">
        <v>5949</v>
      </c>
      <c r="D239" s="179"/>
      <c r="E239" s="185" t="s">
        <v>245</v>
      </c>
      <c r="F239" s="186"/>
      <c r="G239" s="167">
        <v>5461.98</v>
      </c>
      <c r="H239" s="225">
        <f t="shared" si="2"/>
        <v>5461.98</v>
      </c>
    </row>
    <row r="240" spans="1:10" x14ac:dyDescent="0.25">
      <c r="A240" s="666"/>
      <c r="B240" s="663"/>
      <c r="C240" s="146">
        <v>5813</v>
      </c>
      <c r="D240" s="175"/>
      <c r="E240" s="171" t="s">
        <v>65</v>
      </c>
      <c r="F240" s="178"/>
      <c r="G240" s="167">
        <v>5761.98</v>
      </c>
      <c r="H240" s="225">
        <f t="shared" si="2"/>
        <v>5761.98</v>
      </c>
      <c r="I240" s="3"/>
      <c r="J240" s="4"/>
    </row>
    <row r="241" spans="1:8" ht="15.75" thickBot="1" x14ac:dyDescent="0.3">
      <c r="A241" s="667"/>
      <c r="B241" s="664"/>
      <c r="C241" s="155">
        <v>5814</v>
      </c>
      <c r="D241" s="190"/>
      <c r="E241" s="191" t="s">
        <v>66</v>
      </c>
      <c r="F241" s="192"/>
      <c r="G241" s="168">
        <v>9418.68</v>
      </c>
      <c r="H241" s="226">
        <f t="shared" si="2"/>
        <v>9418.68</v>
      </c>
    </row>
    <row r="242" spans="1:8" ht="15.75" thickBot="1" x14ac:dyDescent="0.3">
      <c r="A242" s="670" t="s">
        <v>103</v>
      </c>
      <c r="B242" s="671"/>
      <c r="C242" s="671"/>
      <c r="D242" s="671"/>
      <c r="E242" s="671"/>
      <c r="F242" s="671"/>
      <c r="G242" s="671"/>
      <c r="H242" s="672"/>
    </row>
  </sheetData>
  <sheetProtection password="CF7A" sheet="1" objects="1" scenarios="1" sort="0" autoFilter="0" pivotTables="0"/>
  <mergeCells count="237">
    <mergeCell ref="B210:B241"/>
    <mergeCell ref="A210:A241"/>
    <mergeCell ref="A209:H209"/>
    <mergeCell ref="E86:F86"/>
    <mergeCell ref="E87:F87"/>
    <mergeCell ref="E88:F88"/>
    <mergeCell ref="A242:H242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6:F226"/>
    <mergeCell ref="A195:A208"/>
    <mergeCell ref="B195:B208"/>
    <mergeCell ref="E195:F195"/>
    <mergeCell ref="E196:F196"/>
    <mergeCell ref="E197:F197"/>
    <mergeCell ref="E198:F198"/>
    <mergeCell ref="E199:F199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55"/>
  <sheetViews>
    <sheetView zoomScaleNormal="100" workbookViewId="0">
      <selection activeCell="A238" sqref="A238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v>44102</v>
      </c>
    </row>
    <row r="2" spans="1:10" s="26" customFormat="1" ht="26.1" customHeight="1" x14ac:dyDescent="0.2">
      <c r="A2" s="27"/>
      <c r="B2" s="459"/>
      <c r="C2" s="459"/>
      <c r="D2" s="459"/>
      <c r="E2" s="459"/>
      <c r="F2" s="459"/>
      <c r="G2" s="459"/>
      <c r="H2" s="460"/>
      <c r="I2" s="60" t="s">
        <v>0</v>
      </c>
      <c r="J2" s="23"/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04"/>
      <c r="C6" s="404"/>
      <c r="D6" s="223" t="s">
        <v>85</v>
      </c>
      <c r="E6" s="35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3" customFormat="1" ht="26.1" customHeight="1" x14ac:dyDescent="0.25">
      <c r="A9" s="706" t="s">
        <v>86</v>
      </c>
      <c r="B9" s="707"/>
      <c r="C9" s="434" t="s">
        <v>88</v>
      </c>
      <c r="D9" s="435" t="s">
        <v>89</v>
      </c>
      <c r="E9" s="710"/>
      <c r="F9" s="710"/>
      <c r="G9" s="43"/>
      <c r="H9" s="56"/>
    </row>
    <row r="10" spans="1:10" s="3" customFormat="1" ht="26.1" customHeight="1" thickBot="1" x14ac:dyDescent="0.3">
      <c r="A10" s="708"/>
      <c r="B10" s="709"/>
      <c r="C10" s="436">
        <v>0</v>
      </c>
      <c r="D10" s="437"/>
      <c r="E10" s="711"/>
      <c r="F10" s="711"/>
      <c r="G10" s="43"/>
      <c r="H10" s="56"/>
    </row>
    <row r="11" spans="1:10" s="3" customFormat="1" ht="9" customHeight="1" thickBot="1" x14ac:dyDescent="0.3">
      <c r="A11" s="37"/>
      <c r="B11" s="37"/>
      <c r="C11" s="37"/>
      <c r="D11" s="38"/>
      <c r="E11" s="38"/>
      <c r="F11" s="38"/>
      <c r="G11" s="38"/>
      <c r="H11" s="43"/>
    </row>
    <row r="12" spans="1:10" ht="15" customHeight="1" x14ac:dyDescent="0.25">
      <c r="A12" s="697" t="s">
        <v>94</v>
      </c>
      <c r="B12" s="700" t="s">
        <v>95</v>
      </c>
      <c r="C12" s="700" t="s">
        <v>98</v>
      </c>
      <c r="D12" s="703" t="s">
        <v>1</v>
      </c>
      <c r="E12" s="703" t="s">
        <v>2</v>
      </c>
      <c r="F12" s="703"/>
      <c r="G12" s="703" t="s">
        <v>187</v>
      </c>
      <c r="H12" s="694" t="s">
        <v>96</v>
      </c>
    </row>
    <row r="13" spans="1:10" ht="15" customHeight="1" x14ac:dyDescent="0.25">
      <c r="A13" s="698"/>
      <c r="B13" s="712"/>
      <c r="C13" s="701"/>
      <c r="D13" s="704"/>
      <c r="E13" s="704"/>
      <c r="F13" s="704"/>
      <c r="G13" s="704"/>
      <c r="H13" s="695"/>
    </row>
    <row r="14" spans="1:10" ht="15" customHeight="1" thickBot="1" x14ac:dyDescent="0.3">
      <c r="A14" s="699"/>
      <c r="B14" s="713"/>
      <c r="C14" s="702"/>
      <c r="D14" s="705"/>
      <c r="E14" s="705"/>
      <c r="F14" s="705"/>
      <c r="G14" s="705"/>
      <c r="H14" s="696"/>
      <c r="J14" s="1"/>
    </row>
    <row r="15" spans="1:10" ht="17.100000000000001" customHeight="1" thickBot="1" x14ac:dyDescent="0.3">
      <c r="A15" s="719" t="s">
        <v>290</v>
      </c>
      <c r="B15" s="720"/>
      <c r="C15" s="720"/>
      <c r="D15" s="720"/>
      <c r="E15" s="720"/>
      <c r="F15" s="720"/>
      <c r="G15" s="720"/>
      <c r="H15" s="721"/>
      <c r="I15" s="8"/>
      <c r="J15" s="4"/>
    </row>
    <row r="16" spans="1:10" x14ac:dyDescent="0.25">
      <c r="A16" s="722"/>
      <c r="B16" s="685" t="s">
        <v>97</v>
      </c>
      <c r="C16" s="414">
        <v>5620</v>
      </c>
      <c r="D16" s="411">
        <v>110</v>
      </c>
      <c r="E16" s="603">
        <v>94</v>
      </c>
      <c r="F16" s="603"/>
      <c r="G16" s="415">
        <v>602.48</v>
      </c>
      <c r="H16" s="87">
        <f t="shared" ref="H16:H47" si="0">ROUND((G16-G16/100*$C$10),2)</f>
        <v>602.48</v>
      </c>
      <c r="I16" s="8"/>
      <c r="J16" s="9"/>
    </row>
    <row r="17" spans="1:10" x14ac:dyDescent="0.25">
      <c r="A17" s="723"/>
      <c r="B17" s="686"/>
      <c r="C17" s="412">
        <v>5251</v>
      </c>
      <c r="D17" s="409">
        <v>133</v>
      </c>
      <c r="E17" s="597">
        <v>110</v>
      </c>
      <c r="F17" s="597"/>
      <c r="G17" s="413">
        <v>674.78</v>
      </c>
      <c r="H17" s="88">
        <f t="shared" si="0"/>
        <v>674.78</v>
      </c>
      <c r="I17" s="8"/>
      <c r="J17" s="9"/>
    </row>
    <row r="18" spans="1:10" x14ac:dyDescent="0.25">
      <c r="A18" s="723"/>
      <c r="B18" s="686"/>
      <c r="C18" s="412">
        <v>5621</v>
      </c>
      <c r="D18" s="409">
        <v>160</v>
      </c>
      <c r="E18" s="597">
        <v>136</v>
      </c>
      <c r="F18" s="597"/>
      <c r="G18" s="413">
        <v>823.88</v>
      </c>
      <c r="H18" s="88">
        <f t="shared" si="0"/>
        <v>823.88</v>
      </c>
      <c r="I18" s="8"/>
      <c r="J18" s="9"/>
    </row>
    <row r="19" spans="1:10" x14ac:dyDescent="0.25">
      <c r="A19" s="723"/>
      <c r="B19" s="686"/>
      <c r="C19" s="412">
        <v>5252</v>
      </c>
      <c r="D19" s="409">
        <v>190</v>
      </c>
      <c r="E19" s="597">
        <v>160</v>
      </c>
      <c r="F19" s="597"/>
      <c r="G19" s="413">
        <v>855.58</v>
      </c>
      <c r="H19" s="88">
        <f t="shared" si="0"/>
        <v>855.58</v>
      </c>
      <c r="I19" s="8"/>
      <c r="J19" s="9"/>
    </row>
    <row r="20" spans="1:10" x14ac:dyDescent="0.25">
      <c r="A20" s="723"/>
      <c r="B20" s="686"/>
      <c r="C20" s="412">
        <v>5622</v>
      </c>
      <c r="D20" s="409">
        <v>200</v>
      </c>
      <c r="E20" s="597">
        <v>171</v>
      </c>
      <c r="F20" s="597"/>
      <c r="G20" s="413">
        <v>1346.98</v>
      </c>
      <c r="H20" s="88">
        <f t="shared" si="0"/>
        <v>1346.98</v>
      </c>
      <c r="I20" s="8"/>
      <c r="J20" s="9"/>
    </row>
    <row r="21" spans="1:10" x14ac:dyDescent="0.25">
      <c r="A21" s="723"/>
      <c r="B21" s="686"/>
      <c r="C21" s="412">
        <v>5253</v>
      </c>
      <c r="D21" s="409">
        <v>230</v>
      </c>
      <c r="E21" s="597">
        <v>200</v>
      </c>
      <c r="F21" s="597"/>
      <c r="G21" s="413">
        <v>1520.48</v>
      </c>
      <c r="H21" s="88">
        <f t="shared" si="0"/>
        <v>1520.48</v>
      </c>
      <c r="I21" s="8"/>
      <c r="J21" s="9"/>
    </row>
    <row r="22" spans="1:10" x14ac:dyDescent="0.25">
      <c r="A22" s="723"/>
      <c r="B22" s="686"/>
      <c r="C22" s="412">
        <v>5623</v>
      </c>
      <c r="D22" s="409">
        <v>250</v>
      </c>
      <c r="E22" s="597">
        <v>216</v>
      </c>
      <c r="F22" s="597"/>
      <c r="G22" s="413">
        <v>2272.38</v>
      </c>
      <c r="H22" s="88">
        <f t="shared" si="0"/>
        <v>2272.38</v>
      </c>
      <c r="I22" s="8"/>
      <c r="J22" s="9"/>
    </row>
    <row r="23" spans="1:10" x14ac:dyDescent="0.25">
      <c r="A23" s="723"/>
      <c r="B23" s="686"/>
      <c r="C23" s="412">
        <v>5254</v>
      </c>
      <c r="D23" s="409">
        <v>290</v>
      </c>
      <c r="E23" s="597">
        <v>250</v>
      </c>
      <c r="F23" s="597"/>
      <c r="G23" s="413">
        <v>2727.08</v>
      </c>
      <c r="H23" s="88">
        <f t="shared" si="0"/>
        <v>2727.08</v>
      </c>
      <c r="I23" s="8"/>
      <c r="J23" s="9"/>
    </row>
    <row r="24" spans="1:10" x14ac:dyDescent="0.25">
      <c r="A24" s="723"/>
      <c r="B24" s="686"/>
      <c r="C24" s="412">
        <v>5624</v>
      </c>
      <c r="D24" s="409">
        <v>315</v>
      </c>
      <c r="E24" s="597">
        <v>271</v>
      </c>
      <c r="F24" s="597"/>
      <c r="G24" s="413">
        <v>4445.68</v>
      </c>
      <c r="H24" s="88">
        <f t="shared" si="0"/>
        <v>4445.68</v>
      </c>
      <c r="I24" s="8"/>
      <c r="J24" s="9"/>
    </row>
    <row r="25" spans="1:10" x14ac:dyDescent="0.25">
      <c r="A25" s="723"/>
      <c r="B25" s="686"/>
      <c r="C25" s="412">
        <v>5255</v>
      </c>
      <c r="D25" s="409">
        <v>340</v>
      </c>
      <c r="E25" s="597">
        <v>300</v>
      </c>
      <c r="F25" s="597"/>
      <c r="G25" s="413">
        <v>4988.38</v>
      </c>
      <c r="H25" s="88">
        <f t="shared" si="0"/>
        <v>4988.38</v>
      </c>
      <c r="I25" s="8"/>
      <c r="J25" s="9"/>
    </row>
    <row r="26" spans="1:10" x14ac:dyDescent="0.25">
      <c r="A26" s="723"/>
      <c r="B26" s="686"/>
      <c r="C26" s="412">
        <v>5625</v>
      </c>
      <c r="D26" s="409">
        <v>400</v>
      </c>
      <c r="E26" s="597">
        <v>343</v>
      </c>
      <c r="F26" s="597"/>
      <c r="G26" s="413">
        <v>8494.2800000000007</v>
      </c>
      <c r="H26" s="88">
        <f t="shared" si="0"/>
        <v>8494.2800000000007</v>
      </c>
      <c r="I26" s="8"/>
      <c r="J26" s="9"/>
    </row>
    <row r="27" spans="1:10" ht="15.75" thickBot="1" x14ac:dyDescent="0.3">
      <c r="A27" s="724"/>
      <c r="B27" s="687"/>
      <c r="C27" s="416">
        <v>5256</v>
      </c>
      <c r="D27" s="410">
        <v>460</v>
      </c>
      <c r="E27" s="725">
        <v>400</v>
      </c>
      <c r="F27" s="725"/>
      <c r="G27" s="417">
        <v>8945.2800000000007</v>
      </c>
      <c r="H27" s="90">
        <f t="shared" si="0"/>
        <v>8945.2800000000007</v>
      </c>
      <c r="I27" s="8"/>
      <c r="J27" s="9"/>
    </row>
    <row r="28" spans="1:10" x14ac:dyDescent="0.25">
      <c r="A28" s="714"/>
      <c r="B28" s="688" t="s">
        <v>10</v>
      </c>
      <c r="C28" s="428">
        <v>5630</v>
      </c>
      <c r="D28" s="420">
        <v>110</v>
      </c>
      <c r="E28" s="717">
        <v>94</v>
      </c>
      <c r="F28" s="718"/>
      <c r="G28" s="429">
        <v>602.48</v>
      </c>
      <c r="H28" s="422">
        <f t="shared" si="0"/>
        <v>602.48</v>
      </c>
      <c r="I28" s="10"/>
      <c r="J28" s="9"/>
    </row>
    <row r="29" spans="1:10" x14ac:dyDescent="0.25">
      <c r="A29" s="715"/>
      <c r="B29" s="689"/>
      <c r="C29" s="84">
        <v>5291</v>
      </c>
      <c r="D29" s="406">
        <v>133</v>
      </c>
      <c r="E29" s="483">
        <v>110</v>
      </c>
      <c r="F29" s="484"/>
      <c r="G29" s="51">
        <v>674.78</v>
      </c>
      <c r="H29" s="423">
        <f t="shared" si="0"/>
        <v>674.78</v>
      </c>
      <c r="I29" s="10"/>
      <c r="J29" s="9"/>
    </row>
    <row r="30" spans="1:10" x14ac:dyDescent="0.25">
      <c r="A30" s="715"/>
      <c r="B30" s="689"/>
      <c r="C30" s="84">
        <v>5631</v>
      </c>
      <c r="D30" s="406">
        <v>160</v>
      </c>
      <c r="E30" s="483">
        <v>136</v>
      </c>
      <c r="F30" s="484"/>
      <c r="G30" s="51">
        <v>823.88</v>
      </c>
      <c r="H30" s="423">
        <f t="shared" si="0"/>
        <v>823.88</v>
      </c>
      <c r="I30" s="10"/>
      <c r="J30" s="9"/>
    </row>
    <row r="31" spans="1:10" x14ac:dyDescent="0.25">
      <c r="A31" s="715"/>
      <c r="B31" s="689"/>
      <c r="C31" s="84">
        <v>5292</v>
      </c>
      <c r="D31" s="406">
        <v>190</v>
      </c>
      <c r="E31" s="483">
        <v>160</v>
      </c>
      <c r="F31" s="484"/>
      <c r="G31" s="51">
        <v>855.58</v>
      </c>
      <c r="H31" s="423">
        <f t="shared" si="0"/>
        <v>855.58</v>
      </c>
      <c r="I31" s="10"/>
      <c r="J31" s="9"/>
    </row>
    <row r="32" spans="1:10" x14ac:dyDescent="0.25">
      <c r="A32" s="715"/>
      <c r="B32" s="689"/>
      <c r="C32" s="84">
        <v>5632</v>
      </c>
      <c r="D32" s="406">
        <v>200</v>
      </c>
      <c r="E32" s="483">
        <v>171</v>
      </c>
      <c r="F32" s="484"/>
      <c r="G32" s="51">
        <v>1346.98</v>
      </c>
      <c r="H32" s="423">
        <f t="shared" si="0"/>
        <v>1346.98</v>
      </c>
      <c r="I32" s="10"/>
      <c r="J32" s="9"/>
    </row>
    <row r="33" spans="1:10" x14ac:dyDescent="0.25">
      <c r="A33" s="715"/>
      <c r="B33" s="689"/>
      <c r="C33" s="84">
        <v>5293</v>
      </c>
      <c r="D33" s="406">
        <v>230</v>
      </c>
      <c r="E33" s="483">
        <v>200</v>
      </c>
      <c r="F33" s="484"/>
      <c r="G33" s="51">
        <v>1520.48</v>
      </c>
      <c r="H33" s="423">
        <f t="shared" si="0"/>
        <v>1520.48</v>
      </c>
      <c r="I33" s="10"/>
      <c r="J33" s="9"/>
    </row>
    <row r="34" spans="1:10" x14ac:dyDescent="0.25">
      <c r="A34" s="715"/>
      <c r="B34" s="689"/>
      <c r="C34" s="84">
        <v>5633</v>
      </c>
      <c r="D34" s="406">
        <v>250</v>
      </c>
      <c r="E34" s="483">
        <v>216</v>
      </c>
      <c r="F34" s="484"/>
      <c r="G34" s="51">
        <v>2272.38</v>
      </c>
      <c r="H34" s="423">
        <f t="shared" si="0"/>
        <v>2272.38</v>
      </c>
      <c r="I34" s="10"/>
      <c r="J34" s="9"/>
    </row>
    <row r="35" spans="1:10" x14ac:dyDescent="0.25">
      <c r="A35" s="715"/>
      <c r="B35" s="689"/>
      <c r="C35" s="84">
        <v>5294</v>
      </c>
      <c r="D35" s="406">
        <v>290</v>
      </c>
      <c r="E35" s="483">
        <v>250</v>
      </c>
      <c r="F35" s="484"/>
      <c r="G35" s="51">
        <v>2727.08</v>
      </c>
      <c r="H35" s="423">
        <f t="shared" si="0"/>
        <v>2727.08</v>
      </c>
      <c r="I35" s="10"/>
      <c r="J35" s="9"/>
    </row>
    <row r="36" spans="1:10" x14ac:dyDescent="0.25">
      <c r="A36" s="715"/>
      <c r="B36" s="689"/>
      <c r="C36" s="84">
        <v>5634</v>
      </c>
      <c r="D36" s="406">
        <v>315</v>
      </c>
      <c r="E36" s="483">
        <v>271</v>
      </c>
      <c r="F36" s="484"/>
      <c r="G36" s="51">
        <v>4445.6499999999996</v>
      </c>
      <c r="H36" s="423">
        <f t="shared" si="0"/>
        <v>4445.6499999999996</v>
      </c>
      <c r="I36" s="8"/>
      <c r="J36" s="9"/>
    </row>
    <row r="37" spans="1:10" x14ac:dyDescent="0.25">
      <c r="A37" s="715"/>
      <c r="B37" s="689"/>
      <c r="C37" s="84">
        <v>5295</v>
      </c>
      <c r="D37" s="406">
        <v>340</v>
      </c>
      <c r="E37" s="483">
        <v>300</v>
      </c>
      <c r="F37" s="484"/>
      <c r="G37" s="51">
        <v>4988.38</v>
      </c>
      <c r="H37" s="423">
        <f t="shared" si="0"/>
        <v>4988.38</v>
      </c>
      <c r="I37" s="8"/>
      <c r="J37" s="9"/>
    </row>
    <row r="38" spans="1:10" x14ac:dyDescent="0.25">
      <c r="A38" s="715"/>
      <c r="B38" s="689"/>
      <c r="C38" s="84">
        <v>5635</v>
      </c>
      <c r="D38" s="406">
        <v>400</v>
      </c>
      <c r="E38" s="483">
        <v>343</v>
      </c>
      <c r="F38" s="484"/>
      <c r="G38" s="51">
        <v>8494.2800000000007</v>
      </c>
      <c r="H38" s="423">
        <f t="shared" si="0"/>
        <v>8494.2800000000007</v>
      </c>
      <c r="I38" s="8"/>
      <c r="J38" s="9"/>
    </row>
    <row r="39" spans="1:10" ht="15.75" thickBot="1" x14ac:dyDescent="0.3">
      <c r="A39" s="716"/>
      <c r="B39" s="690"/>
      <c r="C39" s="430">
        <v>5296</v>
      </c>
      <c r="D39" s="425">
        <v>460</v>
      </c>
      <c r="E39" s="683">
        <v>400</v>
      </c>
      <c r="F39" s="684"/>
      <c r="G39" s="431">
        <v>8945.2800000000007</v>
      </c>
      <c r="H39" s="427">
        <f t="shared" si="0"/>
        <v>8945.2800000000007</v>
      </c>
      <c r="I39" s="8"/>
      <c r="J39" s="9"/>
    </row>
    <row r="40" spans="1:10" x14ac:dyDescent="0.25">
      <c r="A40" s="545"/>
      <c r="B40" s="689" t="s">
        <v>11</v>
      </c>
      <c r="C40" s="130">
        <v>5640</v>
      </c>
      <c r="D40" s="401">
        <v>110</v>
      </c>
      <c r="E40" s="510">
        <v>94</v>
      </c>
      <c r="F40" s="511"/>
      <c r="G40" s="132">
        <v>381.38</v>
      </c>
      <c r="H40" s="140">
        <f t="shared" si="0"/>
        <v>381.38</v>
      </c>
      <c r="I40" s="8"/>
      <c r="J40" s="9"/>
    </row>
    <row r="41" spans="1:10" x14ac:dyDescent="0.25">
      <c r="A41" s="496"/>
      <c r="B41" s="689"/>
      <c r="C41" s="84">
        <v>5241</v>
      </c>
      <c r="D41" s="400">
        <v>133</v>
      </c>
      <c r="E41" s="483">
        <v>110</v>
      </c>
      <c r="F41" s="484"/>
      <c r="G41" s="51">
        <v>426.58</v>
      </c>
      <c r="H41" s="135">
        <f t="shared" si="0"/>
        <v>426.58</v>
      </c>
      <c r="I41" s="8"/>
      <c r="J41" s="9"/>
    </row>
    <row r="42" spans="1:10" x14ac:dyDescent="0.25">
      <c r="A42" s="496"/>
      <c r="B42" s="689"/>
      <c r="C42" s="84">
        <v>5641</v>
      </c>
      <c r="D42" s="400">
        <v>160</v>
      </c>
      <c r="E42" s="483">
        <v>136</v>
      </c>
      <c r="F42" s="484"/>
      <c r="G42" s="51">
        <v>543.98</v>
      </c>
      <c r="H42" s="135">
        <f t="shared" si="0"/>
        <v>543.98</v>
      </c>
      <c r="I42" s="8"/>
      <c r="J42" s="9"/>
    </row>
    <row r="43" spans="1:10" x14ac:dyDescent="0.25">
      <c r="A43" s="496"/>
      <c r="B43" s="689"/>
      <c r="C43" s="84">
        <v>5242</v>
      </c>
      <c r="D43" s="400">
        <v>190</v>
      </c>
      <c r="E43" s="483">
        <v>160</v>
      </c>
      <c r="F43" s="484"/>
      <c r="G43" s="51">
        <v>564.67999999999995</v>
      </c>
      <c r="H43" s="135">
        <f t="shared" si="0"/>
        <v>564.67999999999995</v>
      </c>
      <c r="I43" s="8"/>
      <c r="J43" s="9"/>
    </row>
    <row r="44" spans="1:10" x14ac:dyDescent="0.25">
      <c r="A44" s="496"/>
      <c r="B44" s="689"/>
      <c r="C44" s="84">
        <v>5642</v>
      </c>
      <c r="D44" s="400">
        <v>200</v>
      </c>
      <c r="E44" s="483">
        <v>171</v>
      </c>
      <c r="F44" s="484"/>
      <c r="G44" s="51">
        <v>952.28</v>
      </c>
      <c r="H44" s="135">
        <f t="shared" si="0"/>
        <v>952.28</v>
      </c>
      <c r="I44" s="8"/>
      <c r="J44" s="9"/>
    </row>
    <row r="45" spans="1:10" x14ac:dyDescent="0.25">
      <c r="A45" s="496"/>
      <c r="B45" s="689"/>
      <c r="C45" s="84">
        <v>5243</v>
      </c>
      <c r="D45" s="400">
        <v>230</v>
      </c>
      <c r="E45" s="483">
        <v>200</v>
      </c>
      <c r="F45" s="484"/>
      <c r="G45" s="51">
        <v>1073.28</v>
      </c>
      <c r="H45" s="135">
        <f t="shared" si="0"/>
        <v>1073.28</v>
      </c>
      <c r="I45" s="8"/>
      <c r="J45" s="9"/>
    </row>
    <row r="46" spans="1:10" x14ac:dyDescent="0.25">
      <c r="A46" s="496"/>
      <c r="B46" s="689"/>
      <c r="C46" s="84">
        <v>5643</v>
      </c>
      <c r="D46" s="400">
        <v>250</v>
      </c>
      <c r="E46" s="483">
        <v>216</v>
      </c>
      <c r="F46" s="484"/>
      <c r="G46" s="51">
        <v>1600.08</v>
      </c>
      <c r="H46" s="135">
        <f t="shared" si="0"/>
        <v>1600.08</v>
      </c>
      <c r="I46" s="8"/>
      <c r="J46" s="9"/>
    </row>
    <row r="47" spans="1:10" x14ac:dyDescent="0.25">
      <c r="A47" s="496"/>
      <c r="B47" s="689"/>
      <c r="C47" s="84">
        <v>5244</v>
      </c>
      <c r="D47" s="400">
        <v>290</v>
      </c>
      <c r="E47" s="483">
        <v>250</v>
      </c>
      <c r="F47" s="484"/>
      <c r="G47" s="51">
        <v>1921.58</v>
      </c>
      <c r="H47" s="135">
        <f t="shared" si="0"/>
        <v>1921.58</v>
      </c>
      <c r="I47" s="8"/>
      <c r="J47" s="9"/>
    </row>
    <row r="48" spans="1:10" x14ac:dyDescent="0.25">
      <c r="A48" s="496"/>
      <c r="B48" s="689"/>
      <c r="C48" s="84">
        <v>5644</v>
      </c>
      <c r="D48" s="400">
        <v>315</v>
      </c>
      <c r="E48" s="483">
        <v>271</v>
      </c>
      <c r="F48" s="484"/>
      <c r="G48" s="51">
        <v>3230.68</v>
      </c>
      <c r="H48" s="135">
        <f t="shared" ref="H48:H79" si="1">ROUND((G48-G48/100*$C$10),2)</f>
        <v>3230.68</v>
      </c>
      <c r="I48" s="8"/>
      <c r="J48" s="9"/>
    </row>
    <row r="49" spans="1:10" x14ac:dyDescent="0.25">
      <c r="A49" s="496"/>
      <c r="B49" s="689"/>
      <c r="C49" s="84">
        <v>5245</v>
      </c>
      <c r="D49" s="400">
        <v>340</v>
      </c>
      <c r="E49" s="483">
        <v>300</v>
      </c>
      <c r="F49" s="484"/>
      <c r="G49" s="51">
        <v>3625.38</v>
      </c>
      <c r="H49" s="135">
        <f t="shared" si="1"/>
        <v>3625.38</v>
      </c>
      <c r="I49" s="8"/>
      <c r="J49" s="9"/>
    </row>
    <row r="50" spans="1:10" x14ac:dyDescent="0.25">
      <c r="A50" s="496"/>
      <c r="B50" s="689"/>
      <c r="C50" s="84">
        <v>5645</v>
      </c>
      <c r="D50" s="400">
        <v>400</v>
      </c>
      <c r="E50" s="483">
        <v>343</v>
      </c>
      <c r="F50" s="484"/>
      <c r="G50" s="51">
        <v>5882.08</v>
      </c>
      <c r="H50" s="135">
        <f t="shared" si="1"/>
        <v>5882.08</v>
      </c>
      <c r="I50" s="8"/>
      <c r="J50" s="9"/>
    </row>
    <row r="51" spans="1:10" ht="15.75" thickBot="1" x14ac:dyDescent="0.3">
      <c r="A51" s="546"/>
      <c r="B51" s="689"/>
      <c r="C51" s="85">
        <v>5246</v>
      </c>
      <c r="D51" s="129">
        <v>460</v>
      </c>
      <c r="E51" s="726">
        <v>400</v>
      </c>
      <c r="F51" s="727"/>
      <c r="G51" s="55">
        <v>6193.68</v>
      </c>
      <c r="H51" s="141">
        <f t="shared" si="1"/>
        <v>6193.68</v>
      </c>
      <c r="I51" s="8"/>
      <c r="J51" s="9"/>
    </row>
    <row r="52" spans="1:10" x14ac:dyDescent="0.25">
      <c r="A52" s="714"/>
      <c r="B52" s="688" t="s">
        <v>12</v>
      </c>
      <c r="C52" s="428">
        <v>5650</v>
      </c>
      <c r="D52" s="420">
        <v>110</v>
      </c>
      <c r="E52" s="717">
        <v>94</v>
      </c>
      <c r="F52" s="718"/>
      <c r="G52" s="429">
        <v>381.38</v>
      </c>
      <c r="H52" s="422">
        <f t="shared" si="1"/>
        <v>381.38</v>
      </c>
      <c r="I52" s="8"/>
      <c r="J52" s="9"/>
    </row>
    <row r="53" spans="1:10" x14ac:dyDescent="0.25">
      <c r="A53" s="715"/>
      <c r="B53" s="689"/>
      <c r="C53" s="84">
        <v>5301</v>
      </c>
      <c r="D53" s="406">
        <v>133</v>
      </c>
      <c r="E53" s="483">
        <v>110</v>
      </c>
      <c r="F53" s="484"/>
      <c r="G53" s="51">
        <v>426.58</v>
      </c>
      <c r="H53" s="423">
        <f t="shared" si="1"/>
        <v>426.58</v>
      </c>
      <c r="I53" s="8"/>
      <c r="J53" s="9"/>
    </row>
    <row r="54" spans="1:10" x14ac:dyDescent="0.25">
      <c r="A54" s="715"/>
      <c r="B54" s="689"/>
      <c r="C54" s="84">
        <v>5651</v>
      </c>
      <c r="D54" s="406">
        <v>160</v>
      </c>
      <c r="E54" s="483">
        <v>136</v>
      </c>
      <c r="F54" s="484"/>
      <c r="G54" s="51">
        <v>543.98</v>
      </c>
      <c r="H54" s="423">
        <f t="shared" si="1"/>
        <v>543.98</v>
      </c>
      <c r="I54" s="8"/>
      <c r="J54" s="9"/>
    </row>
    <row r="55" spans="1:10" x14ac:dyDescent="0.25">
      <c r="A55" s="715"/>
      <c r="B55" s="689"/>
      <c r="C55" s="84">
        <v>5302</v>
      </c>
      <c r="D55" s="406">
        <v>190</v>
      </c>
      <c r="E55" s="483">
        <v>160</v>
      </c>
      <c r="F55" s="484"/>
      <c r="G55" s="51">
        <v>564.67999999999995</v>
      </c>
      <c r="H55" s="423">
        <f t="shared" si="1"/>
        <v>564.67999999999995</v>
      </c>
      <c r="I55" s="8"/>
      <c r="J55" s="9"/>
    </row>
    <row r="56" spans="1:10" x14ac:dyDescent="0.25">
      <c r="A56" s="715"/>
      <c r="B56" s="689"/>
      <c r="C56" s="84">
        <v>5652</v>
      </c>
      <c r="D56" s="406">
        <v>200</v>
      </c>
      <c r="E56" s="483">
        <v>171</v>
      </c>
      <c r="F56" s="484"/>
      <c r="G56" s="51">
        <v>952.28</v>
      </c>
      <c r="H56" s="423">
        <f t="shared" si="1"/>
        <v>952.28</v>
      </c>
      <c r="I56" s="8"/>
      <c r="J56" s="9"/>
    </row>
    <row r="57" spans="1:10" x14ac:dyDescent="0.25">
      <c r="A57" s="715"/>
      <c r="B57" s="689"/>
      <c r="C57" s="84">
        <v>5303</v>
      </c>
      <c r="D57" s="406">
        <v>230</v>
      </c>
      <c r="E57" s="483">
        <v>200</v>
      </c>
      <c r="F57" s="484"/>
      <c r="G57" s="51">
        <v>1073.28</v>
      </c>
      <c r="H57" s="423">
        <f t="shared" si="1"/>
        <v>1073.28</v>
      </c>
      <c r="I57" s="8"/>
      <c r="J57" s="9"/>
    </row>
    <row r="58" spans="1:10" x14ac:dyDescent="0.25">
      <c r="A58" s="715"/>
      <c r="B58" s="689"/>
      <c r="C58" s="84">
        <v>5653</v>
      </c>
      <c r="D58" s="406">
        <v>250</v>
      </c>
      <c r="E58" s="483">
        <v>216</v>
      </c>
      <c r="F58" s="484"/>
      <c r="G58" s="51">
        <v>1600.08</v>
      </c>
      <c r="H58" s="423">
        <f t="shared" si="1"/>
        <v>1600.08</v>
      </c>
      <c r="I58" s="8"/>
      <c r="J58" s="9"/>
    </row>
    <row r="59" spans="1:10" x14ac:dyDescent="0.25">
      <c r="A59" s="715"/>
      <c r="B59" s="689"/>
      <c r="C59" s="84">
        <v>5304</v>
      </c>
      <c r="D59" s="406">
        <v>290</v>
      </c>
      <c r="E59" s="483">
        <v>250</v>
      </c>
      <c r="F59" s="484"/>
      <c r="G59" s="51">
        <v>1921.58</v>
      </c>
      <c r="H59" s="423">
        <f t="shared" si="1"/>
        <v>1921.58</v>
      </c>
      <c r="I59" s="8"/>
      <c r="J59" s="9"/>
    </row>
    <row r="60" spans="1:10" x14ac:dyDescent="0.25">
      <c r="A60" s="715"/>
      <c r="B60" s="689"/>
      <c r="C60" s="84">
        <v>5654</v>
      </c>
      <c r="D60" s="406">
        <v>315</v>
      </c>
      <c r="E60" s="483">
        <v>271</v>
      </c>
      <c r="F60" s="484"/>
      <c r="G60" s="51">
        <v>3230.68</v>
      </c>
      <c r="H60" s="423">
        <f t="shared" si="1"/>
        <v>3230.68</v>
      </c>
      <c r="I60" s="8"/>
      <c r="J60" s="9"/>
    </row>
    <row r="61" spans="1:10" x14ac:dyDescent="0.25">
      <c r="A61" s="715"/>
      <c r="B61" s="689"/>
      <c r="C61" s="84">
        <v>5305</v>
      </c>
      <c r="D61" s="406">
        <v>340</v>
      </c>
      <c r="E61" s="483">
        <v>300</v>
      </c>
      <c r="F61" s="484"/>
      <c r="G61" s="51">
        <v>3625.38</v>
      </c>
      <c r="H61" s="423">
        <f t="shared" si="1"/>
        <v>3625.38</v>
      </c>
      <c r="I61" s="8"/>
      <c r="J61" s="9"/>
    </row>
    <row r="62" spans="1:10" x14ac:dyDescent="0.25">
      <c r="A62" s="715"/>
      <c r="B62" s="689"/>
      <c r="C62" s="84">
        <v>5655</v>
      </c>
      <c r="D62" s="406">
        <v>400</v>
      </c>
      <c r="E62" s="483">
        <v>343</v>
      </c>
      <c r="F62" s="484"/>
      <c r="G62" s="51">
        <v>5882.08</v>
      </c>
      <c r="H62" s="423">
        <f t="shared" si="1"/>
        <v>5882.08</v>
      </c>
      <c r="I62" s="8"/>
      <c r="J62" s="9"/>
    </row>
    <row r="63" spans="1:10" ht="15.75" thickBot="1" x14ac:dyDescent="0.3">
      <c r="A63" s="716"/>
      <c r="B63" s="690"/>
      <c r="C63" s="430">
        <v>5306</v>
      </c>
      <c r="D63" s="425">
        <v>460</v>
      </c>
      <c r="E63" s="683">
        <v>400</v>
      </c>
      <c r="F63" s="684"/>
      <c r="G63" s="431">
        <v>6193.68</v>
      </c>
      <c r="H63" s="427">
        <f t="shared" si="1"/>
        <v>6193.68</v>
      </c>
      <c r="I63" s="8"/>
      <c r="J63" s="9"/>
    </row>
    <row r="64" spans="1:10" x14ac:dyDescent="0.25">
      <c r="A64" s="714"/>
      <c r="B64" s="688" t="s">
        <v>13</v>
      </c>
      <c r="C64" s="432">
        <v>5660</v>
      </c>
      <c r="D64" s="420">
        <v>110</v>
      </c>
      <c r="E64" s="717">
        <v>94</v>
      </c>
      <c r="F64" s="718"/>
      <c r="G64" s="429">
        <v>381.38</v>
      </c>
      <c r="H64" s="422">
        <f t="shared" si="1"/>
        <v>381.38</v>
      </c>
      <c r="I64" s="8"/>
      <c r="J64" s="9"/>
    </row>
    <row r="65" spans="1:10" x14ac:dyDescent="0.25">
      <c r="A65" s="715"/>
      <c r="B65" s="689"/>
      <c r="C65" s="97">
        <v>5311</v>
      </c>
      <c r="D65" s="406">
        <v>133</v>
      </c>
      <c r="E65" s="483">
        <v>110</v>
      </c>
      <c r="F65" s="484"/>
      <c r="G65" s="51">
        <v>426.58</v>
      </c>
      <c r="H65" s="423">
        <f t="shared" si="1"/>
        <v>426.58</v>
      </c>
      <c r="I65" s="8"/>
      <c r="J65" s="9"/>
    </row>
    <row r="66" spans="1:10" x14ac:dyDescent="0.25">
      <c r="A66" s="715"/>
      <c r="B66" s="689"/>
      <c r="C66" s="97">
        <v>5661</v>
      </c>
      <c r="D66" s="406">
        <v>160</v>
      </c>
      <c r="E66" s="483">
        <v>136</v>
      </c>
      <c r="F66" s="484"/>
      <c r="G66" s="51">
        <v>543.98</v>
      </c>
      <c r="H66" s="423">
        <f t="shared" si="1"/>
        <v>543.98</v>
      </c>
      <c r="I66" s="8"/>
      <c r="J66" s="9"/>
    </row>
    <row r="67" spans="1:10" x14ac:dyDescent="0.25">
      <c r="A67" s="715"/>
      <c r="B67" s="689"/>
      <c r="C67" s="97">
        <v>5312</v>
      </c>
      <c r="D67" s="406">
        <v>190</v>
      </c>
      <c r="E67" s="483">
        <v>160</v>
      </c>
      <c r="F67" s="484"/>
      <c r="G67" s="51">
        <v>564.67999999999995</v>
      </c>
      <c r="H67" s="423">
        <f t="shared" si="1"/>
        <v>564.67999999999995</v>
      </c>
      <c r="I67" s="8"/>
      <c r="J67" s="9"/>
    </row>
    <row r="68" spans="1:10" x14ac:dyDescent="0.25">
      <c r="A68" s="715"/>
      <c r="B68" s="689"/>
      <c r="C68" s="97">
        <v>5662</v>
      </c>
      <c r="D68" s="406">
        <v>200</v>
      </c>
      <c r="E68" s="483">
        <v>171</v>
      </c>
      <c r="F68" s="484"/>
      <c r="G68" s="51">
        <v>952.28</v>
      </c>
      <c r="H68" s="423">
        <f t="shared" si="1"/>
        <v>952.28</v>
      </c>
      <c r="I68" s="8"/>
      <c r="J68" s="9"/>
    </row>
    <row r="69" spans="1:10" x14ac:dyDescent="0.25">
      <c r="A69" s="715"/>
      <c r="B69" s="689"/>
      <c r="C69" s="97">
        <v>5313</v>
      </c>
      <c r="D69" s="406">
        <v>230</v>
      </c>
      <c r="E69" s="483">
        <v>200</v>
      </c>
      <c r="F69" s="484"/>
      <c r="G69" s="51">
        <v>1073.28</v>
      </c>
      <c r="H69" s="423">
        <f t="shared" si="1"/>
        <v>1073.28</v>
      </c>
      <c r="I69" s="8"/>
      <c r="J69" s="9"/>
    </row>
    <row r="70" spans="1:10" x14ac:dyDescent="0.25">
      <c r="A70" s="715"/>
      <c r="B70" s="689"/>
      <c r="C70" s="97">
        <v>5663</v>
      </c>
      <c r="D70" s="406">
        <v>250</v>
      </c>
      <c r="E70" s="483">
        <v>216</v>
      </c>
      <c r="F70" s="484"/>
      <c r="G70" s="51">
        <v>1600.08</v>
      </c>
      <c r="H70" s="423">
        <f t="shared" si="1"/>
        <v>1600.08</v>
      </c>
      <c r="I70" s="8"/>
      <c r="J70" s="9"/>
    </row>
    <row r="71" spans="1:10" x14ac:dyDescent="0.25">
      <c r="A71" s="715"/>
      <c r="B71" s="689"/>
      <c r="C71" s="97">
        <v>5314</v>
      </c>
      <c r="D71" s="406">
        <v>290</v>
      </c>
      <c r="E71" s="483">
        <v>250</v>
      </c>
      <c r="F71" s="484"/>
      <c r="G71" s="51">
        <v>1921.58</v>
      </c>
      <c r="H71" s="423">
        <f t="shared" si="1"/>
        <v>1921.58</v>
      </c>
      <c r="I71" s="8"/>
      <c r="J71" s="9"/>
    </row>
    <row r="72" spans="1:10" x14ac:dyDescent="0.25">
      <c r="A72" s="715"/>
      <c r="B72" s="689"/>
      <c r="C72" s="97">
        <v>5664</v>
      </c>
      <c r="D72" s="406">
        <v>315</v>
      </c>
      <c r="E72" s="483">
        <v>271</v>
      </c>
      <c r="F72" s="484"/>
      <c r="G72" s="51">
        <v>3230.68</v>
      </c>
      <c r="H72" s="423">
        <f t="shared" si="1"/>
        <v>3230.68</v>
      </c>
      <c r="I72" s="8"/>
      <c r="J72" s="9"/>
    </row>
    <row r="73" spans="1:10" x14ac:dyDescent="0.25">
      <c r="A73" s="715"/>
      <c r="B73" s="689"/>
      <c r="C73" s="97">
        <v>5315</v>
      </c>
      <c r="D73" s="406">
        <v>340</v>
      </c>
      <c r="E73" s="483">
        <v>300</v>
      </c>
      <c r="F73" s="484"/>
      <c r="G73" s="51">
        <v>3625.38</v>
      </c>
      <c r="H73" s="423">
        <f t="shared" si="1"/>
        <v>3625.38</v>
      </c>
      <c r="I73" s="8"/>
      <c r="J73" s="9"/>
    </row>
    <row r="74" spans="1:10" x14ac:dyDescent="0.25">
      <c r="A74" s="715"/>
      <c r="B74" s="689"/>
      <c r="C74" s="97">
        <v>5665</v>
      </c>
      <c r="D74" s="406">
        <v>400</v>
      </c>
      <c r="E74" s="483">
        <v>343</v>
      </c>
      <c r="F74" s="484"/>
      <c r="G74" s="51">
        <v>5882.08</v>
      </c>
      <c r="H74" s="423">
        <f t="shared" si="1"/>
        <v>5882.08</v>
      </c>
      <c r="I74" s="8"/>
      <c r="J74" s="9"/>
    </row>
    <row r="75" spans="1:10" ht="15.75" thickBot="1" x14ac:dyDescent="0.3">
      <c r="A75" s="716"/>
      <c r="B75" s="690"/>
      <c r="C75" s="433">
        <v>5316</v>
      </c>
      <c r="D75" s="425">
        <v>460</v>
      </c>
      <c r="E75" s="683">
        <v>400</v>
      </c>
      <c r="F75" s="684"/>
      <c r="G75" s="431">
        <v>6193.68</v>
      </c>
      <c r="H75" s="427">
        <f t="shared" si="1"/>
        <v>6193.68</v>
      </c>
      <c r="I75" s="8"/>
      <c r="J75" s="9"/>
    </row>
    <row r="76" spans="1:10" x14ac:dyDescent="0.25">
      <c r="A76" s="714"/>
      <c r="B76" s="688" t="s">
        <v>14</v>
      </c>
      <c r="C76" s="428">
        <v>5670</v>
      </c>
      <c r="D76" s="420">
        <v>110</v>
      </c>
      <c r="E76" s="717">
        <v>94</v>
      </c>
      <c r="F76" s="718"/>
      <c r="G76" s="429">
        <v>564.67999999999995</v>
      </c>
      <c r="H76" s="422">
        <f t="shared" si="1"/>
        <v>564.67999999999995</v>
      </c>
      <c r="I76" s="8"/>
      <c r="J76" s="9"/>
    </row>
    <row r="77" spans="1:10" x14ac:dyDescent="0.25">
      <c r="A77" s="715"/>
      <c r="B77" s="689"/>
      <c r="C77" s="84">
        <v>5261</v>
      </c>
      <c r="D77" s="406">
        <v>133</v>
      </c>
      <c r="E77" s="483">
        <v>110</v>
      </c>
      <c r="F77" s="484"/>
      <c r="G77" s="51">
        <v>631.88</v>
      </c>
      <c r="H77" s="423">
        <f t="shared" si="1"/>
        <v>631.88</v>
      </c>
      <c r="I77" s="8"/>
      <c r="J77" s="9"/>
    </row>
    <row r="78" spans="1:10" x14ac:dyDescent="0.25">
      <c r="A78" s="715"/>
      <c r="B78" s="689"/>
      <c r="C78" s="84">
        <v>5671</v>
      </c>
      <c r="D78" s="406">
        <v>160</v>
      </c>
      <c r="E78" s="483">
        <v>136</v>
      </c>
      <c r="F78" s="484"/>
      <c r="G78" s="51">
        <v>869.08</v>
      </c>
      <c r="H78" s="423">
        <f t="shared" si="1"/>
        <v>869.08</v>
      </c>
      <c r="I78" s="8"/>
      <c r="J78" s="9"/>
    </row>
    <row r="79" spans="1:10" x14ac:dyDescent="0.25">
      <c r="A79" s="715"/>
      <c r="B79" s="689"/>
      <c r="C79" s="84">
        <v>5262</v>
      </c>
      <c r="D79" s="406">
        <v>190</v>
      </c>
      <c r="E79" s="483">
        <v>160</v>
      </c>
      <c r="F79" s="484"/>
      <c r="G79" s="51">
        <v>902.08</v>
      </c>
      <c r="H79" s="423">
        <f t="shared" si="1"/>
        <v>902.08</v>
      </c>
      <c r="I79" s="8"/>
      <c r="J79" s="9"/>
    </row>
    <row r="80" spans="1:10" x14ac:dyDescent="0.25">
      <c r="A80" s="715"/>
      <c r="B80" s="689"/>
      <c r="C80" s="84">
        <v>5672</v>
      </c>
      <c r="D80" s="406">
        <v>200</v>
      </c>
      <c r="E80" s="483">
        <v>171</v>
      </c>
      <c r="F80" s="484"/>
      <c r="G80" s="51">
        <v>1505.98</v>
      </c>
      <c r="H80" s="423">
        <f t="shared" ref="H80:H111" si="2">ROUND((G80-G80/100*$C$10),2)</f>
        <v>1505.98</v>
      </c>
      <c r="I80" s="8"/>
      <c r="J80" s="9"/>
    </row>
    <row r="81" spans="1:10" x14ac:dyDescent="0.25">
      <c r="A81" s="715"/>
      <c r="B81" s="689"/>
      <c r="C81" s="84">
        <v>5263</v>
      </c>
      <c r="D81" s="406">
        <v>230</v>
      </c>
      <c r="E81" s="483">
        <v>200</v>
      </c>
      <c r="F81" s="484"/>
      <c r="G81" s="51">
        <v>1698.98</v>
      </c>
      <c r="H81" s="423">
        <f t="shared" si="2"/>
        <v>1698.98</v>
      </c>
      <c r="I81" s="8"/>
      <c r="J81" s="9"/>
    </row>
    <row r="82" spans="1:10" x14ac:dyDescent="0.25">
      <c r="A82" s="715"/>
      <c r="B82" s="689"/>
      <c r="C82" s="84">
        <v>5673</v>
      </c>
      <c r="D82" s="406">
        <v>250</v>
      </c>
      <c r="E82" s="483">
        <v>216</v>
      </c>
      <c r="F82" s="484"/>
      <c r="G82" s="51">
        <v>2848.08</v>
      </c>
      <c r="H82" s="423">
        <f t="shared" si="2"/>
        <v>2848.08</v>
      </c>
      <c r="I82" s="8"/>
      <c r="J82" s="9"/>
    </row>
    <row r="83" spans="1:10" x14ac:dyDescent="0.25">
      <c r="A83" s="715"/>
      <c r="B83" s="689"/>
      <c r="C83" s="84">
        <v>5264</v>
      </c>
      <c r="D83" s="406">
        <v>290</v>
      </c>
      <c r="E83" s="483">
        <v>250</v>
      </c>
      <c r="F83" s="484"/>
      <c r="G83" s="51">
        <v>3420.18</v>
      </c>
      <c r="H83" s="423">
        <f t="shared" si="2"/>
        <v>3420.18</v>
      </c>
      <c r="I83" s="8"/>
      <c r="J83" s="9"/>
    </row>
    <row r="84" spans="1:10" x14ac:dyDescent="0.25">
      <c r="A84" s="715"/>
      <c r="B84" s="689"/>
      <c r="C84" s="84">
        <v>5674</v>
      </c>
      <c r="D84" s="406">
        <v>315</v>
      </c>
      <c r="E84" s="483">
        <v>271</v>
      </c>
      <c r="F84" s="484"/>
      <c r="G84" s="51">
        <v>5863.68</v>
      </c>
      <c r="H84" s="423">
        <f t="shared" si="2"/>
        <v>5863.68</v>
      </c>
      <c r="I84" s="8"/>
      <c r="J84" s="9"/>
    </row>
    <row r="85" spans="1:10" x14ac:dyDescent="0.25">
      <c r="A85" s="715"/>
      <c r="B85" s="689"/>
      <c r="C85" s="84">
        <v>5265</v>
      </c>
      <c r="D85" s="406">
        <v>340</v>
      </c>
      <c r="E85" s="483">
        <v>300</v>
      </c>
      <c r="F85" s="484"/>
      <c r="G85" s="51">
        <v>6581.18</v>
      </c>
      <c r="H85" s="423">
        <f t="shared" si="2"/>
        <v>6581.18</v>
      </c>
      <c r="I85" s="8"/>
      <c r="J85" s="9"/>
    </row>
    <row r="86" spans="1:10" x14ac:dyDescent="0.25">
      <c r="A86" s="715"/>
      <c r="B86" s="689"/>
      <c r="C86" s="84">
        <v>5675</v>
      </c>
      <c r="D86" s="406">
        <v>400</v>
      </c>
      <c r="E86" s="483">
        <v>343</v>
      </c>
      <c r="F86" s="484"/>
      <c r="G86" s="51">
        <v>10127.280000000001</v>
      </c>
      <c r="H86" s="423">
        <f t="shared" si="2"/>
        <v>10127.280000000001</v>
      </c>
      <c r="I86" s="8"/>
      <c r="J86" s="9"/>
    </row>
    <row r="87" spans="1:10" ht="15.75" thickBot="1" x14ac:dyDescent="0.3">
      <c r="A87" s="716"/>
      <c r="B87" s="690"/>
      <c r="C87" s="430">
        <v>5266</v>
      </c>
      <c r="D87" s="425">
        <v>460</v>
      </c>
      <c r="E87" s="683">
        <v>400</v>
      </c>
      <c r="F87" s="684"/>
      <c r="G87" s="431">
        <v>10665.08</v>
      </c>
      <c r="H87" s="427">
        <f t="shared" si="2"/>
        <v>10665.08</v>
      </c>
      <c r="I87" s="8"/>
      <c r="J87" s="9"/>
    </row>
    <row r="88" spans="1:10" x14ac:dyDescent="0.25">
      <c r="A88" s="714"/>
      <c r="B88" s="691" t="s">
        <v>15</v>
      </c>
      <c r="C88" s="428">
        <v>5680</v>
      </c>
      <c r="D88" s="420">
        <v>110</v>
      </c>
      <c r="E88" s="717">
        <v>94</v>
      </c>
      <c r="F88" s="718"/>
      <c r="G88" s="429">
        <v>683.28</v>
      </c>
      <c r="H88" s="422">
        <f t="shared" si="2"/>
        <v>683.28</v>
      </c>
      <c r="I88" s="8"/>
      <c r="J88" s="9"/>
    </row>
    <row r="89" spans="1:10" x14ac:dyDescent="0.25">
      <c r="A89" s="715"/>
      <c r="B89" s="692"/>
      <c r="C89" s="84">
        <v>5281</v>
      </c>
      <c r="D89" s="406">
        <v>133</v>
      </c>
      <c r="E89" s="483">
        <v>110</v>
      </c>
      <c r="F89" s="484"/>
      <c r="G89" s="51">
        <v>765.08</v>
      </c>
      <c r="H89" s="423">
        <f t="shared" si="2"/>
        <v>765.08</v>
      </c>
      <c r="I89" s="8"/>
      <c r="J89" s="9"/>
    </row>
    <row r="90" spans="1:10" x14ac:dyDescent="0.25">
      <c r="A90" s="715"/>
      <c r="B90" s="692"/>
      <c r="C90" s="84">
        <v>5681</v>
      </c>
      <c r="D90" s="406">
        <v>160</v>
      </c>
      <c r="E90" s="483">
        <v>136</v>
      </c>
      <c r="F90" s="484"/>
      <c r="G90" s="51">
        <v>1043.8800000000001</v>
      </c>
      <c r="H90" s="423">
        <f t="shared" si="2"/>
        <v>1043.8800000000001</v>
      </c>
      <c r="I90" s="8"/>
      <c r="J90" s="9"/>
    </row>
    <row r="91" spans="1:10" x14ac:dyDescent="0.25">
      <c r="A91" s="715"/>
      <c r="B91" s="692"/>
      <c r="C91" s="84">
        <v>5282</v>
      </c>
      <c r="D91" s="406">
        <v>190</v>
      </c>
      <c r="E91" s="483">
        <v>160</v>
      </c>
      <c r="F91" s="484"/>
      <c r="G91" s="51">
        <v>1082.98</v>
      </c>
      <c r="H91" s="423">
        <f t="shared" si="2"/>
        <v>1082.98</v>
      </c>
      <c r="I91" s="8"/>
      <c r="J91" s="9"/>
    </row>
    <row r="92" spans="1:10" x14ac:dyDescent="0.25">
      <c r="A92" s="715"/>
      <c r="B92" s="692"/>
      <c r="C92" s="84">
        <v>5682</v>
      </c>
      <c r="D92" s="406">
        <v>200</v>
      </c>
      <c r="E92" s="483">
        <v>171</v>
      </c>
      <c r="F92" s="484"/>
      <c r="G92" s="51">
        <v>1822.58</v>
      </c>
      <c r="H92" s="423">
        <f t="shared" si="2"/>
        <v>1822.58</v>
      </c>
      <c r="I92" s="8"/>
      <c r="J92" s="9"/>
    </row>
    <row r="93" spans="1:10" x14ac:dyDescent="0.25">
      <c r="A93" s="715"/>
      <c r="B93" s="692"/>
      <c r="C93" s="84">
        <v>5283</v>
      </c>
      <c r="D93" s="406">
        <v>230</v>
      </c>
      <c r="E93" s="483">
        <v>200</v>
      </c>
      <c r="F93" s="484"/>
      <c r="G93" s="51">
        <v>2057.1799999999998</v>
      </c>
      <c r="H93" s="423">
        <f t="shared" si="2"/>
        <v>2057.1799999999998</v>
      </c>
      <c r="I93" s="8"/>
      <c r="J93" s="9"/>
    </row>
    <row r="94" spans="1:10" x14ac:dyDescent="0.25">
      <c r="A94" s="715"/>
      <c r="B94" s="692"/>
      <c r="C94" s="84">
        <v>5683</v>
      </c>
      <c r="D94" s="406">
        <v>250</v>
      </c>
      <c r="E94" s="483">
        <v>216</v>
      </c>
      <c r="F94" s="484"/>
      <c r="G94" s="51">
        <v>3405.38</v>
      </c>
      <c r="H94" s="423">
        <f t="shared" si="2"/>
        <v>3405.38</v>
      </c>
      <c r="I94" s="8"/>
      <c r="J94" s="9"/>
    </row>
    <row r="95" spans="1:10" x14ac:dyDescent="0.25">
      <c r="A95" s="715"/>
      <c r="B95" s="692"/>
      <c r="C95" s="84">
        <v>5284</v>
      </c>
      <c r="D95" s="406">
        <v>290</v>
      </c>
      <c r="E95" s="483">
        <v>250</v>
      </c>
      <c r="F95" s="484"/>
      <c r="G95" s="51">
        <v>4091.18</v>
      </c>
      <c r="H95" s="423">
        <f t="shared" si="2"/>
        <v>4091.18</v>
      </c>
      <c r="I95" s="8"/>
      <c r="J95" s="9"/>
    </row>
    <row r="96" spans="1:10" x14ac:dyDescent="0.25">
      <c r="A96" s="715"/>
      <c r="B96" s="692"/>
      <c r="C96" s="84">
        <v>5684</v>
      </c>
      <c r="D96" s="406">
        <v>315</v>
      </c>
      <c r="E96" s="483">
        <v>271</v>
      </c>
      <c r="F96" s="484"/>
      <c r="G96" s="51">
        <v>7677.68</v>
      </c>
      <c r="H96" s="423">
        <f t="shared" si="2"/>
        <v>7677.68</v>
      </c>
      <c r="I96" s="8"/>
      <c r="J96" s="9"/>
    </row>
    <row r="97" spans="1:10" x14ac:dyDescent="0.25">
      <c r="A97" s="715"/>
      <c r="B97" s="692"/>
      <c r="C97" s="84">
        <v>5285</v>
      </c>
      <c r="D97" s="406">
        <v>340</v>
      </c>
      <c r="E97" s="483">
        <v>300</v>
      </c>
      <c r="F97" s="484"/>
      <c r="G97" s="51">
        <v>8615.2800000000007</v>
      </c>
      <c r="H97" s="423">
        <f t="shared" si="2"/>
        <v>8615.2800000000007</v>
      </c>
      <c r="I97" s="8"/>
      <c r="J97" s="9"/>
    </row>
    <row r="98" spans="1:10" x14ac:dyDescent="0.25">
      <c r="A98" s="715"/>
      <c r="B98" s="692"/>
      <c r="C98" s="84">
        <v>5685</v>
      </c>
      <c r="D98" s="406">
        <v>400</v>
      </c>
      <c r="E98" s="483">
        <v>343</v>
      </c>
      <c r="F98" s="484"/>
      <c r="G98" s="51">
        <v>15034.98</v>
      </c>
      <c r="H98" s="423">
        <f t="shared" si="2"/>
        <v>15034.98</v>
      </c>
      <c r="I98" s="8"/>
      <c r="J98" s="9"/>
    </row>
    <row r="99" spans="1:10" ht="15.75" thickBot="1" x14ac:dyDescent="0.3">
      <c r="A99" s="716"/>
      <c r="B99" s="693"/>
      <c r="C99" s="430">
        <v>5286</v>
      </c>
      <c r="D99" s="425">
        <v>460</v>
      </c>
      <c r="E99" s="683">
        <v>400</v>
      </c>
      <c r="F99" s="684"/>
      <c r="G99" s="431">
        <v>15833.28</v>
      </c>
      <c r="H99" s="427">
        <f t="shared" si="2"/>
        <v>15833.28</v>
      </c>
      <c r="I99" s="8"/>
      <c r="J99" s="9"/>
    </row>
    <row r="100" spans="1:10" ht="18" customHeight="1" x14ac:dyDescent="0.25">
      <c r="A100" s="714"/>
      <c r="B100" s="691" t="s">
        <v>16</v>
      </c>
      <c r="C100" s="428">
        <v>5590</v>
      </c>
      <c r="D100" s="420">
        <v>110</v>
      </c>
      <c r="E100" s="717">
        <v>94</v>
      </c>
      <c r="F100" s="718"/>
      <c r="G100" s="429">
        <v>86.68</v>
      </c>
      <c r="H100" s="422">
        <f t="shared" si="2"/>
        <v>86.68</v>
      </c>
      <c r="I100" s="8"/>
      <c r="J100" s="9"/>
    </row>
    <row r="101" spans="1:10" ht="18" customHeight="1" x14ac:dyDescent="0.25">
      <c r="A101" s="715"/>
      <c r="B101" s="692"/>
      <c r="C101" s="84">
        <v>5061</v>
      </c>
      <c r="D101" s="406">
        <v>133</v>
      </c>
      <c r="E101" s="483">
        <v>110</v>
      </c>
      <c r="F101" s="484"/>
      <c r="G101" s="51">
        <v>345.88</v>
      </c>
      <c r="H101" s="423">
        <f t="shared" si="2"/>
        <v>345.88</v>
      </c>
      <c r="I101" s="8"/>
      <c r="J101" s="4"/>
    </row>
    <row r="102" spans="1:10" ht="18" customHeight="1" x14ac:dyDescent="0.25">
      <c r="A102" s="715"/>
      <c r="B102" s="692"/>
      <c r="C102" s="84">
        <v>5591</v>
      </c>
      <c r="D102" s="406">
        <v>160</v>
      </c>
      <c r="E102" s="483">
        <v>136</v>
      </c>
      <c r="F102" s="484"/>
      <c r="G102" s="51">
        <v>208.98</v>
      </c>
      <c r="H102" s="423">
        <f t="shared" si="2"/>
        <v>208.98</v>
      </c>
      <c r="I102" s="8"/>
      <c r="J102" s="4"/>
    </row>
    <row r="103" spans="1:10" ht="18" customHeight="1" x14ac:dyDescent="0.25">
      <c r="A103" s="715"/>
      <c r="B103" s="692"/>
      <c r="C103" s="84">
        <v>5062</v>
      </c>
      <c r="D103" s="406">
        <v>190</v>
      </c>
      <c r="E103" s="483">
        <v>160</v>
      </c>
      <c r="F103" s="484"/>
      <c r="G103" s="51">
        <v>547.58000000000004</v>
      </c>
      <c r="H103" s="423">
        <f t="shared" si="2"/>
        <v>547.58000000000004</v>
      </c>
      <c r="I103" s="8"/>
      <c r="J103" s="4"/>
    </row>
    <row r="104" spans="1:10" ht="18" customHeight="1" x14ac:dyDescent="0.25">
      <c r="A104" s="715"/>
      <c r="B104" s="692"/>
      <c r="C104" s="84">
        <v>5592</v>
      </c>
      <c r="D104" s="406">
        <v>200</v>
      </c>
      <c r="E104" s="483">
        <v>171</v>
      </c>
      <c r="F104" s="484"/>
      <c r="G104" s="51">
        <v>279.88</v>
      </c>
      <c r="H104" s="423">
        <f t="shared" si="2"/>
        <v>279.88</v>
      </c>
      <c r="I104" s="8"/>
      <c r="J104" s="4"/>
    </row>
    <row r="105" spans="1:10" ht="18" customHeight="1" x14ac:dyDescent="0.25">
      <c r="A105" s="715"/>
      <c r="B105" s="692"/>
      <c r="C105" s="84">
        <v>5063</v>
      </c>
      <c r="D105" s="406">
        <v>230</v>
      </c>
      <c r="E105" s="483">
        <v>200</v>
      </c>
      <c r="F105" s="484"/>
      <c r="G105" s="51">
        <v>800.58</v>
      </c>
      <c r="H105" s="423">
        <f t="shared" si="2"/>
        <v>800.58</v>
      </c>
      <c r="I105" s="8"/>
      <c r="J105" s="4"/>
    </row>
    <row r="106" spans="1:10" ht="18" customHeight="1" x14ac:dyDescent="0.25">
      <c r="A106" s="715"/>
      <c r="B106" s="692"/>
      <c r="C106" s="84">
        <v>5593</v>
      </c>
      <c r="D106" s="406">
        <v>250</v>
      </c>
      <c r="E106" s="483">
        <v>216</v>
      </c>
      <c r="F106" s="484"/>
      <c r="G106" s="51">
        <v>404.58</v>
      </c>
      <c r="H106" s="423">
        <f t="shared" si="2"/>
        <v>404.58</v>
      </c>
      <c r="I106" s="8"/>
      <c r="J106" s="4"/>
    </row>
    <row r="107" spans="1:10" ht="18" customHeight="1" x14ac:dyDescent="0.25">
      <c r="A107" s="715"/>
      <c r="B107" s="692"/>
      <c r="C107" s="84">
        <v>5064</v>
      </c>
      <c r="D107" s="406">
        <v>290</v>
      </c>
      <c r="E107" s="483">
        <v>250</v>
      </c>
      <c r="F107" s="484"/>
      <c r="G107" s="51">
        <v>837.28</v>
      </c>
      <c r="H107" s="423">
        <f t="shared" si="2"/>
        <v>837.28</v>
      </c>
      <c r="I107" s="8"/>
      <c r="J107" s="4"/>
    </row>
    <row r="108" spans="1:10" ht="18" customHeight="1" x14ac:dyDescent="0.25">
      <c r="A108" s="715"/>
      <c r="B108" s="692"/>
      <c r="C108" s="84">
        <v>5594</v>
      </c>
      <c r="D108" s="406">
        <v>315</v>
      </c>
      <c r="E108" s="483">
        <v>271</v>
      </c>
      <c r="F108" s="484"/>
      <c r="G108" s="51">
        <v>734.58</v>
      </c>
      <c r="H108" s="423">
        <f t="shared" si="2"/>
        <v>734.58</v>
      </c>
      <c r="I108" s="8"/>
      <c r="J108" s="4"/>
    </row>
    <row r="109" spans="1:10" ht="18" customHeight="1" x14ac:dyDescent="0.25">
      <c r="A109" s="715"/>
      <c r="B109" s="692"/>
      <c r="C109" s="84">
        <v>5065</v>
      </c>
      <c r="D109" s="406">
        <v>340</v>
      </c>
      <c r="E109" s="489">
        <v>300</v>
      </c>
      <c r="F109" s="490"/>
      <c r="G109" s="51">
        <v>1657.38</v>
      </c>
      <c r="H109" s="423">
        <f t="shared" si="2"/>
        <v>1657.38</v>
      </c>
      <c r="I109" s="8"/>
      <c r="J109" s="4"/>
    </row>
    <row r="110" spans="1:10" ht="18" customHeight="1" x14ac:dyDescent="0.25">
      <c r="A110" s="715"/>
      <c r="B110" s="692"/>
      <c r="C110" s="84">
        <v>5585</v>
      </c>
      <c r="D110" s="406">
        <v>400</v>
      </c>
      <c r="E110" s="512">
        <v>343</v>
      </c>
      <c r="F110" s="513"/>
      <c r="G110" s="193">
        <v>2216.08</v>
      </c>
      <c r="H110" s="423">
        <f t="shared" si="2"/>
        <v>2216.08</v>
      </c>
      <c r="I110" s="8"/>
      <c r="J110" s="4"/>
    </row>
    <row r="111" spans="1:10" ht="18" customHeight="1" x14ac:dyDescent="0.25">
      <c r="A111" s="715"/>
      <c r="B111" s="692"/>
      <c r="C111" s="84">
        <v>5066</v>
      </c>
      <c r="D111" s="406">
        <v>460</v>
      </c>
      <c r="E111" s="510">
        <v>400</v>
      </c>
      <c r="F111" s="511"/>
      <c r="G111" s="51">
        <v>2768.58</v>
      </c>
      <c r="H111" s="423">
        <f t="shared" si="2"/>
        <v>2768.58</v>
      </c>
      <c r="I111" s="8"/>
      <c r="J111" s="4"/>
    </row>
    <row r="112" spans="1:10" ht="18" customHeight="1" x14ac:dyDescent="0.25">
      <c r="A112" s="715"/>
      <c r="B112" s="692"/>
      <c r="C112" s="84">
        <v>5586</v>
      </c>
      <c r="D112" s="407">
        <v>500</v>
      </c>
      <c r="E112" s="508">
        <v>427</v>
      </c>
      <c r="F112" s="509"/>
      <c r="G112" s="51">
        <v>3612.08</v>
      </c>
      <c r="H112" s="423">
        <f t="shared" ref="H112:H134" si="3">ROUND((G112-G112/100*$C$10),2)</f>
        <v>3612.08</v>
      </c>
      <c r="I112" s="8"/>
      <c r="J112" s="4"/>
    </row>
    <row r="113" spans="1:10" ht="18" customHeight="1" x14ac:dyDescent="0.25">
      <c r="A113" s="715"/>
      <c r="B113" s="692"/>
      <c r="C113" s="84">
        <v>5067</v>
      </c>
      <c r="D113" s="406">
        <v>575</v>
      </c>
      <c r="E113" s="483">
        <v>500</v>
      </c>
      <c r="F113" s="484"/>
      <c r="G113" s="51">
        <v>4736.68</v>
      </c>
      <c r="H113" s="423">
        <f t="shared" si="3"/>
        <v>4736.68</v>
      </c>
      <c r="I113" s="8"/>
      <c r="J113" s="4"/>
    </row>
    <row r="114" spans="1:10" ht="18" customHeight="1" x14ac:dyDescent="0.25">
      <c r="A114" s="715"/>
      <c r="B114" s="692"/>
      <c r="C114" s="84">
        <v>5587</v>
      </c>
      <c r="D114" s="406">
        <v>630</v>
      </c>
      <c r="E114" s="483">
        <v>535</v>
      </c>
      <c r="F114" s="484"/>
      <c r="G114" s="51">
        <v>4888.88</v>
      </c>
      <c r="H114" s="423">
        <f t="shared" si="3"/>
        <v>4888.88</v>
      </c>
      <c r="I114" s="8"/>
      <c r="J114" s="4"/>
    </row>
    <row r="115" spans="1:10" ht="18" customHeight="1" x14ac:dyDescent="0.25">
      <c r="A115" s="715"/>
      <c r="B115" s="692"/>
      <c r="C115" s="84">
        <v>5068</v>
      </c>
      <c r="D115" s="406">
        <v>695</v>
      </c>
      <c r="E115" s="483">
        <v>600</v>
      </c>
      <c r="F115" s="484"/>
      <c r="G115" s="51">
        <v>6830.58</v>
      </c>
      <c r="H115" s="423">
        <f t="shared" si="3"/>
        <v>6830.58</v>
      </c>
      <c r="I115" s="8"/>
      <c r="J115" s="4"/>
    </row>
    <row r="116" spans="1:10" ht="18" customHeight="1" x14ac:dyDescent="0.25">
      <c r="A116" s="715"/>
      <c r="B116" s="692"/>
      <c r="C116" s="84">
        <v>5588</v>
      </c>
      <c r="D116" s="406">
        <v>800</v>
      </c>
      <c r="E116" s="483">
        <v>687</v>
      </c>
      <c r="F116" s="484"/>
      <c r="G116" s="51">
        <v>7888.88</v>
      </c>
      <c r="H116" s="423">
        <f t="shared" si="3"/>
        <v>7888.88</v>
      </c>
      <c r="I116" s="8"/>
      <c r="J116" s="4"/>
    </row>
    <row r="117" spans="1:10" ht="18" customHeight="1" x14ac:dyDescent="0.25">
      <c r="A117" s="715"/>
      <c r="B117" s="692"/>
      <c r="C117" s="84">
        <v>5069</v>
      </c>
      <c r="D117" s="406">
        <v>923</v>
      </c>
      <c r="E117" s="483">
        <v>800</v>
      </c>
      <c r="F117" s="484"/>
      <c r="G117" s="51">
        <v>10809.38</v>
      </c>
      <c r="H117" s="423">
        <f t="shared" si="3"/>
        <v>10809.38</v>
      </c>
      <c r="I117" s="8"/>
      <c r="J117" s="4"/>
    </row>
    <row r="118" spans="1:10" ht="18" customHeight="1" x14ac:dyDescent="0.25">
      <c r="A118" s="715"/>
      <c r="B118" s="692"/>
      <c r="C118" s="84">
        <v>5589</v>
      </c>
      <c r="D118" s="406">
        <v>1000</v>
      </c>
      <c r="E118" s="483">
        <v>851</v>
      </c>
      <c r="F118" s="484"/>
      <c r="G118" s="51">
        <v>11988.88</v>
      </c>
      <c r="H118" s="423">
        <f t="shared" si="3"/>
        <v>11988.88</v>
      </c>
      <c r="I118" s="8"/>
      <c r="J118" s="4"/>
    </row>
    <row r="119" spans="1:10" ht="18" customHeight="1" thickBot="1" x14ac:dyDescent="0.3">
      <c r="A119" s="716"/>
      <c r="B119" s="693"/>
      <c r="C119" s="430">
        <v>5580</v>
      </c>
      <c r="D119" s="425">
        <v>1200</v>
      </c>
      <c r="E119" s="683">
        <v>1030</v>
      </c>
      <c r="F119" s="684"/>
      <c r="G119" s="431">
        <v>22888.880000000001</v>
      </c>
      <c r="H119" s="427">
        <f t="shared" si="3"/>
        <v>22888.880000000001</v>
      </c>
      <c r="I119" s="8"/>
      <c r="J119" s="4"/>
    </row>
    <row r="120" spans="1:10" ht="24" customHeight="1" x14ac:dyDescent="0.25">
      <c r="A120" s="599"/>
      <c r="B120" s="685" t="s">
        <v>71</v>
      </c>
      <c r="C120" s="414">
        <v>5880</v>
      </c>
      <c r="D120" s="102">
        <v>110</v>
      </c>
      <c r="E120" s="728">
        <v>94</v>
      </c>
      <c r="F120" s="728"/>
      <c r="G120" s="415">
        <v>208.88</v>
      </c>
      <c r="H120" s="87">
        <f t="shared" si="3"/>
        <v>208.88</v>
      </c>
      <c r="I120" s="8"/>
      <c r="J120" s="4"/>
    </row>
    <row r="121" spans="1:10" ht="24" customHeight="1" x14ac:dyDescent="0.25">
      <c r="A121" s="600"/>
      <c r="B121" s="686"/>
      <c r="C121" s="412">
        <v>5882</v>
      </c>
      <c r="D121" s="103">
        <v>160</v>
      </c>
      <c r="E121" s="729">
        <v>136</v>
      </c>
      <c r="F121" s="729"/>
      <c r="G121" s="413">
        <v>358.88</v>
      </c>
      <c r="H121" s="88">
        <f t="shared" si="3"/>
        <v>358.88</v>
      </c>
      <c r="I121" s="8"/>
      <c r="J121" s="4"/>
    </row>
    <row r="122" spans="1:10" ht="24" customHeight="1" x14ac:dyDescent="0.25">
      <c r="A122" s="600"/>
      <c r="B122" s="686"/>
      <c r="C122" s="412">
        <v>5884</v>
      </c>
      <c r="D122" s="103">
        <v>200</v>
      </c>
      <c r="E122" s="729">
        <v>171</v>
      </c>
      <c r="F122" s="729"/>
      <c r="G122" s="413">
        <v>498.88</v>
      </c>
      <c r="H122" s="88">
        <f t="shared" si="3"/>
        <v>498.88</v>
      </c>
      <c r="I122" s="8"/>
      <c r="J122" s="4"/>
    </row>
    <row r="123" spans="1:10" ht="24" customHeight="1" x14ac:dyDescent="0.25">
      <c r="A123" s="600"/>
      <c r="B123" s="686"/>
      <c r="C123" s="412">
        <v>5886</v>
      </c>
      <c r="D123" s="103">
        <v>250</v>
      </c>
      <c r="E123" s="729">
        <v>216</v>
      </c>
      <c r="F123" s="729"/>
      <c r="G123" s="413">
        <v>898.88</v>
      </c>
      <c r="H123" s="88">
        <f t="shared" si="3"/>
        <v>898.88</v>
      </c>
      <c r="I123" s="8"/>
      <c r="J123" s="4"/>
    </row>
    <row r="124" spans="1:10" ht="24" customHeight="1" thickBot="1" x14ac:dyDescent="0.3">
      <c r="A124" s="604"/>
      <c r="B124" s="687"/>
      <c r="C124" s="416">
        <v>5888</v>
      </c>
      <c r="D124" s="80">
        <v>315</v>
      </c>
      <c r="E124" s="730">
        <v>271</v>
      </c>
      <c r="F124" s="730"/>
      <c r="G124" s="417">
        <v>1299.8800000000001</v>
      </c>
      <c r="H124" s="90">
        <f t="shared" si="3"/>
        <v>1299.8800000000001</v>
      </c>
      <c r="I124" s="8"/>
      <c r="J124" s="4"/>
    </row>
    <row r="125" spans="1:10" x14ac:dyDescent="0.25">
      <c r="A125" s="714"/>
      <c r="B125" s="731" t="s">
        <v>20</v>
      </c>
      <c r="C125" s="419">
        <v>5720</v>
      </c>
      <c r="D125" s="420">
        <v>110</v>
      </c>
      <c r="E125" s="717">
        <v>94</v>
      </c>
      <c r="F125" s="718"/>
      <c r="G125" s="421">
        <v>96.58</v>
      </c>
      <c r="H125" s="422">
        <f t="shared" si="3"/>
        <v>96.58</v>
      </c>
      <c r="I125" s="8"/>
      <c r="J125" s="4"/>
    </row>
    <row r="126" spans="1:10" x14ac:dyDescent="0.25">
      <c r="A126" s="715"/>
      <c r="B126" s="732"/>
      <c r="C126" s="408">
        <v>5721</v>
      </c>
      <c r="D126" s="406">
        <v>160</v>
      </c>
      <c r="E126" s="483">
        <v>136</v>
      </c>
      <c r="F126" s="484"/>
      <c r="G126" s="52">
        <v>184.48</v>
      </c>
      <c r="H126" s="423">
        <f t="shared" si="3"/>
        <v>184.48</v>
      </c>
      <c r="I126" s="8"/>
      <c r="J126" s="4"/>
    </row>
    <row r="127" spans="1:10" x14ac:dyDescent="0.25">
      <c r="A127" s="715"/>
      <c r="B127" s="732"/>
      <c r="C127" s="408">
        <v>5722</v>
      </c>
      <c r="D127" s="406">
        <v>200</v>
      </c>
      <c r="E127" s="483">
        <v>171</v>
      </c>
      <c r="F127" s="484"/>
      <c r="G127" s="52">
        <v>245.58</v>
      </c>
      <c r="H127" s="423">
        <f t="shared" si="3"/>
        <v>245.58</v>
      </c>
      <c r="I127" s="8"/>
      <c r="J127" s="4"/>
    </row>
    <row r="128" spans="1:10" x14ac:dyDescent="0.25">
      <c r="A128" s="715"/>
      <c r="B128" s="732"/>
      <c r="C128" s="408">
        <v>5723</v>
      </c>
      <c r="D128" s="406">
        <v>250</v>
      </c>
      <c r="E128" s="483">
        <v>216</v>
      </c>
      <c r="F128" s="484"/>
      <c r="G128" s="52">
        <v>367.88</v>
      </c>
      <c r="H128" s="423">
        <f t="shared" si="3"/>
        <v>367.88</v>
      </c>
      <c r="I128" s="8"/>
      <c r="J128" s="4"/>
    </row>
    <row r="129" spans="1:10" x14ac:dyDescent="0.25">
      <c r="A129" s="715"/>
      <c r="B129" s="732"/>
      <c r="C129" s="408">
        <v>5724</v>
      </c>
      <c r="D129" s="406">
        <v>315</v>
      </c>
      <c r="E129" s="483">
        <v>271</v>
      </c>
      <c r="F129" s="484"/>
      <c r="G129" s="52">
        <v>633.08000000000004</v>
      </c>
      <c r="H129" s="423">
        <f t="shared" si="3"/>
        <v>633.08000000000004</v>
      </c>
      <c r="I129" s="8"/>
      <c r="J129" s="4"/>
    </row>
    <row r="130" spans="1:10" x14ac:dyDescent="0.25">
      <c r="A130" s="715"/>
      <c r="B130" s="732"/>
      <c r="C130" s="408">
        <v>5121</v>
      </c>
      <c r="D130" s="406">
        <v>340</v>
      </c>
      <c r="E130" s="483">
        <v>300</v>
      </c>
      <c r="F130" s="484"/>
      <c r="G130" s="52">
        <v>1095.18</v>
      </c>
      <c r="H130" s="423">
        <f t="shared" si="3"/>
        <v>1095.18</v>
      </c>
      <c r="I130" s="8"/>
      <c r="J130" s="3"/>
    </row>
    <row r="131" spans="1:10" x14ac:dyDescent="0.25">
      <c r="A131" s="715"/>
      <c r="B131" s="732"/>
      <c r="C131" s="408">
        <v>5122</v>
      </c>
      <c r="D131" s="406">
        <v>460</v>
      </c>
      <c r="E131" s="483">
        <v>400</v>
      </c>
      <c r="F131" s="484"/>
      <c r="G131" s="52">
        <v>1812.68</v>
      </c>
      <c r="H131" s="423">
        <f t="shared" si="3"/>
        <v>1812.68</v>
      </c>
      <c r="I131" s="8"/>
      <c r="J131" s="3"/>
    </row>
    <row r="132" spans="1:10" x14ac:dyDescent="0.25">
      <c r="A132" s="715"/>
      <c r="B132" s="732"/>
      <c r="C132" s="408">
        <v>5123</v>
      </c>
      <c r="D132" s="406">
        <v>575</v>
      </c>
      <c r="E132" s="483">
        <v>500</v>
      </c>
      <c r="F132" s="484"/>
      <c r="G132" s="52">
        <v>2601.1799999999998</v>
      </c>
      <c r="H132" s="423">
        <f t="shared" si="3"/>
        <v>2601.1799999999998</v>
      </c>
      <c r="I132" s="8"/>
      <c r="J132" s="3"/>
    </row>
    <row r="133" spans="1:10" x14ac:dyDescent="0.25">
      <c r="A133" s="715"/>
      <c r="B133" s="732"/>
      <c r="C133" s="408">
        <v>5124</v>
      </c>
      <c r="D133" s="406">
        <v>695</v>
      </c>
      <c r="E133" s="483">
        <v>600</v>
      </c>
      <c r="F133" s="484"/>
      <c r="G133" s="52">
        <v>4820.9799999999996</v>
      </c>
      <c r="H133" s="423">
        <f t="shared" si="3"/>
        <v>4820.9799999999996</v>
      </c>
      <c r="I133" s="8"/>
      <c r="J133" s="3"/>
    </row>
    <row r="134" spans="1:10" ht="15.75" thickBot="1" x14ac:dyDescent="0.3">
      <c r="A134" s="716"/>
      <c r="B134" s="733"/>
      <c r="C134" s="424">
        <v>5125</v>
      </c>
      <c r="D134" s="425">
        <v>923</v>
      </c>
      <c r="E134" s="683">
        <v>800</v>
      </c>
      <c r="F134" s="684"/>
      <c r="G134" s="426">
        <v>8279.08</v>
      </c>
      <c r="H134" s="427">
        <f t="shared" si="3"/>
        <v>8279.08</v>
      </c>
      <c r="I134" s="8"/>
      <c r="J134" s="3"/>
    </row>
    <row r="135" spans="1:10" ht="17.100000000000001" customHeight="1" thickBot="1" x14ac:dyDescent="0.3">
      <c r="A135" s="587" t="s">
        <v>291</v>
      </c>
      <c r="B135" s="588"/>
      <c r="C135" s="588"/>
      <c r="D135" s="588"/>
      <c r="E135" s="588"/>
      <c r="F135" s="588"/>
      <c r="G135" s="588"/>
      <c r="H135" s="589"/>
      <c r="I135" s="8"/>
      <c r="J135" s="4"/>
    </row>
    <row r="136" spans="1:10" x14ac:dyDescent="0.25">
      <c r="A136" s="606"/>
      <c r="B136" s="610" t="s">
        <v>97</v>
      </c>
      <c r="C136" s="414">
        <v>9211</v>
      </c>
      <c r="D136" s="411">
        <v>110</v>
      </c>
      <c r="E136" s="603">
        <v>94</v>
      </c>
      <c r="F136" s="603"/>
      <c r="G136" s="415">
        <v>939.88</v>
      </c>
      <c r="H136" s="87">
        <f t="shared" ref="H136:H147" si="4">ROUND((G136-G136/100*$C$10),2)</f>
        <v>939.88</v>
      </c>
      <c r="I136" s="8"/>
      <c r="J136" s="9"/>
    </row>
    <row r="137" spans="1:10" x14ac:dyDescent="0.25">
      <c r="A137" s="607"/>
      <c r="B137" s="611"/>
      <c r="C137" s="412">
        <v>9212</v>
      </c>
      <c r="D137" s="409">
        <v>133</v>
      </c>
      <c r="E137" s="597">
        <v>110</v>
      </c>
      <c r="F137" s="597"/>
      <c r="G137" s="413">
        <v>836.78</v>
      </c>
      <c r="H137" s="88">
        <f t="shared" si="4"/>
        <v>836.78</v>
      </c>
      <c r="I137" s="8"/>
      <c r="J137" s="9"/>
    </row>
    <row r="138" spans="1:10" x14ac:dyDescent="0.25">
      <c r="A138" s="607"/>
      <c r="B138" s="611"/>
      <c r="C138" s="412">
        <v>9213</v>
      </c>
      <c r="D138" s="409">
        <v>160</v>
      </c>
      <c r="E138" s="597">
        <v>136</v>
      </c>
      <c r="F138" s="597"/>
      <c r="G138" s="413">
        <v>1054.58</v>
      </c>
      <c r="H138" s="88">
        <f t="shared" si="4"/>
        <v>1054.58</v>
      </c>
      <c r="I138" s="8"/>
      <c r="J138" s="9"/>
    </row>
    <row r="139" spans="1:10" x14ac:dyDescent="0.25">
      <c r="A139" s="607"/>
      <c r="B139" s="611"/>
      <c r="C139" s="412">
        <v>9214</v>
      </c>
      <c r="D139" s="409">
        <v>190</v>
      </c>
      <c r="E139" s="597">
        <v>160</v>
      </c>
      <c r="F139" s="597"/>
      <c r="G139" s="413">
        <v>1326.18</v>
      </c>
      <c r="H139" s="88">
        <f t="shared" si="4"/>
        <v>1326.18</v>
      </c>
      <c r="I139" s="8"/>
      <c r="J139" s="9"/>
    </row>
    <row r="140" spans="1:10" x14ac:dyDescent="0.25">
      <c r="A140" s="607"/>
      <c r="B140" s="611"/>
      <c r="C140" s="412">
        <v>9215</v>
      </c>
      <c r="D140" s="409">
        <v>200</v>
      </c>
      <c r="E140" s="597">
        <v>171</v>
      </c>
      <c r="F140" s="597"/>
      <c r="G140" s="413">
        <v>1926.18</v>
      </c>
      <c r="H140" s="88">
        <f t="shared" si="4"/>
        <v>1926.18</v>
      </c>
      <c r="I140" s="8"/>
      <c r="J140" s="9"/>
    </row>
    <row r="141" spans="1:10" x14ac:dyDescent="0.25">
      <c r="A141" s="607"/>
      <c r="B141" s="611"/>
      <c r="C141" s="412">
        <v>9216</v>
      </c>
      <c r="D141" s="409">
        <v>230</v>
      </c>
      <c r="E141" s="597">
        <v>200</v>
      </c>
      <c r="F141" s="597"/>
      <c r="G141" s="413">
        <v>2356.7800000000002</v>
      </c>
      <c r="H141" s="88">
        <f t="shared" si="4"/>
        <v>2356.7800000000002</v>
      </c>
      <c r="I141" s="8"/>
      <c r="J141" s="9"/>
    </row>
    <row r="142" spans="1:10" x14ac:dyDescent="0.25">
      <c r="A142" s="607"/>
      <c r="B142" s="611"/>
      <c r="C142" s="412">
        <v>9217</v>
      </c>
      <c r="D142" s="409">
        <v>250</v>
      </c>
      <c r="E142" s="597">
        <v>216</v>
      </c>
      <c r="F142" s="597"/>
      <c r="G142" s="413">
        <v>3454.08</v>
      </c>
      <c r="H142" s="88">
        <f t="shared" si="4"/>
        <v>3454.08</v>
      </c>
      <c r="I142" s="8"/>
      <c r="J142" s="9"/>
    </row>
    <row r="143" spans="1:10" x14ac:dyDescent="0.25">
      <c r="A143" s="607"/>
      <c r="B143" s="611"/>
      <c r="C143" s="412">
        <v>9218</v>
      </c>
      <c r="D143" s="409">
        <v>290</v>
      </c>
      <c r="E143" s="597">
        <v>250</v>
      </c>
      <c r="F143" s="597"/>
      <c r="G143" s="413">
        <v>3681.58</v>
      </c>
      <c r="H143" s="88">
        <f t="shared" si="4"/>
        <v>3681.58</v>
      </c>
      <c r="I143" s="8"/>
      <c r="J143" s="9"/>
    </row>
    <row r="144" spans="1:10" x14ac:dyDescent="0.25">
      <c r="A144" s="607"/>
      <c r="B144" s="611"/>
      <c r="C144" s="412">
        <v>9219</v>
      </c>
      <c r="D144" s="409">
        <v>315</v>
      </c>
      <c r="E144" s="597">
        <v>271</v>
      </c>
      <c r="F144" s="597"/>
      <c r="G144" s="413">
        <v>6579.68</v>
      </c>
      <c r="H144" s="88">
        <f t="shared" si="4"/>
        <v>6579.68</v>
      </c>
      <c r="I144" s="8"/>
      <c r="J144" s="9"/>
    </row>
    <row r="145" spans="1:10" x14ac:dyDescent="0.25">
      <c r="A145" s="607"/>
      <c r="B145" s="611"/>
      <c r="C145" s="412">
        <v>9220</v>
      </c>
      <c r="D145" s="409">
        <v>340</v>
      </c>
      <c r="E145" s="597">
        <v>300</v>
      </c>
      <c r="F145" s="597"/>
      <c r="G145" s="413">
        <v>6285.38</v>
      </c>
      <c r="H145" s="88">
        <f t="shared" si="4"/>
        <v>6285.38</v>
      </c>
      <c r="I145" s="8"/>
      <c r="J145" s="9"/>
    </row>
    <row r="146" spans="1:10" x14ac:dyDescent="0.25">
      <c r="A146" s="607"/>
      <c r="B146" s="611"/>
      <c r="C146" s="412">
        <v>9222</v>
      </c>
      <c r="D146" s="409">
        <v>400</v>
      </c>
      <c r="E146" s="597">
        <v>343</v>
      </c>
      <c r="F146" s="597"/>
      <c r="G146" s="413">
        <v>13336.08</v>
      </c>
      <c r="H146" s="88">
        <f t="shared" si="4"/>
        <v>13336.08</v>
      </c>
      <c r="I146" s="8"/>
      <c r="J146" s="9"/>
    </row>
    <row r="147" spans="1:10" x14ac:dyDescent="0.25">
      <c r="A147" s="608"/>
      <c r="B147" s="612"/>
      <c r="C147" s="412">
        <v>9223</v>
      </c>
      <c r="D147" s="409">
        <v>460</v>
      </c>
      <c r="E147" s="597">
        <v>400</v>
      </c>
      <c r="F147" s="597"/>
      <c r="G147" s="413">
        <v>13417.98</v>
      </c>
      <c r="H147" s="88">
        <f t="shared" si="4"/>
        <v>13417.98</v>
      </c>
      <c r="I147" s="8"/>
      <c r="J147" s="9"/>
    </row>
    <row r="148" spans="1:10" x14ac:dyDescent="0.25">
      <c r="A148" s="608"/>
      <c r="B148" s="612"/>
      <c r="C148" s="412">
        <v>9224</v>
      </c>
      <c r="D148" s="409">
        <v>500</v>
      </c>
      <c r="E148" s="597">
        <v>427</v>
      </c>
      <c r="F148" s="597"/>
      <c r="G148" s="413" t="s">
        <v>68</v>
      </c>
      <c r="H148" s="88" t="str">
        <f>G148</f>
        <v>по запросу</v>
      </c>
      <c r="I148" s="8"/>
      <c r="J148" s="9"/>
    </row>
    <row r="149" spans="1:10" x14ac:dyDescent="0.25">
      <c r="A149" s="608"/>
      <c r="B149" s="612"/>
      <c r="C149" s="412">
        <v>9225</v>
      </c>
      <c r="D149" s="409">
        <v>575</v>
      </c>
      <c r="E149" s="597">
        <v>500</v>
      </c>
      <c r="F149" s="597"/>
      <c r="G149" s="413" t="s">
        <v>68</v>
      </c>
      <c r="H149" s="88" t="str">
        <f t="shared" ref="H149:H150" si="5">G149</f>
        <v>по запросу</v>
      </c>
      <c r="I149" s="8"/>
      <c r="J149" s="9"/>
    </row>
    <row r="150" spans="1:10" ht="15.75" thickBot="1" x14ac:dyDescent="0.3">
      <c r="A150" s="609"/>
      <c r="B150" s="613"/>
      <c r="C150" s="416">
        <v>9226</v>
      </c>
      <c r="D150" s="410">
        <v>630</v>
      </c>
      <c r="E150" s="598">
        <v>535</v>
      </c>
      <c r="F150" s="598"/>
      <c r="G150" s="413" t="s">
        <v>68</v>
      </c>
      <c r="H150" s="88" t="str">
        <f t="shared" si="5"/>
        <v>по запросу</v>
      </c>
      <c r="I150" s="8"/>
      <c r="J150" s="9"/>
    </row>
    <row r="151" spans="1:10" x14ac:dyDescent="0.25">
      <c r="A151" s="599"/>
      <c r="B151" s="601" t="s">
        <v>10</v>
      </c>
      <c r="C151" s="414">
        <v>9231</v>
      </c>
      <c r="D151" s="411">
        <v>110</v>
      </c>
      <c r="E151" s="603">
        <v>94</v>
      </c>
      <c r="F151" s="603"/>
      <c r="G151" s="415">
        <v>939.88</v>
      </c>
      <c r="H151" s="87">
        <f t="shared" ref="H151:H162" si="6">ROUND((G151-G151/100*$C$10),2)</f>
        <v>939.88</v>
      </c>
      <c r="I151" s="10"/>
      <c r="J151" s="9"/>
    </row>
    <row r="152" spans="1:10" x14ac:dyDescent="0.25">
      <c r="A152" s="600"/>
      <c r="B152" s="602"/>
      <c r="C152" s="412">
        <v>9232</v>
      </c>
      <c r="D152" s="409">
        <v>133</v>
      </c>
      <c r="E152" s="597">
        <v>110</v>
      </c>
      <c r="F152" s="597"/>
      <c r="G152" s="413">
        <v>836.78</v>
      </c>
      <c r="H152" s="88">
        <f t="shared" si="6"/>
        <v>836.78</v>
      </c>
      <c r="I152" s="10"/>
      <c r="J152" s="9"/>
    </row>
    <row r="153" spans="1:10" x14ac:dyDescent="0.25">
      <c r="A153" s="600"/>
      <c r="B153" s="602"/>
      <c r="C153" s="412">
        <v>9233</v>
      </c>
      <c r="D153" s="409">
        <v>160</v>
      </c>
      <c r="E153" s="597">
        <v>136</v>
      </c>
      <c r="F153" s="597"/>
      <c r="G153" s="413">
        <v>1054.58</v>
      </c>
      <c r="H153" s="88">
        <f t="shared" si="6"/>
        <v>1054.58</v>
      </c>
      <c r="I153" s="10"/>
      <c r="J153" s="9"/>
    </row>
    <row r="154" spans="1:10" x14ac:dyDescent="0.25">
      <c r="A154" s="600"/>
      <c r="B154" s="602"/>
      <c r="C154" s="412">
        <v>9234</v>
      </c>
      <c r="D154" s="409">
        <v>190</v>
      </c>
      <c r="E154" s="597">
        <v>160</v>
      </c>
      <c r="F154" s="597"/>
      <c r="G154" s="413">
        <v>1326.18</v>
      </c>
      <c r="H154" s="88">
        <f t="shared" si="6"/>
        <v>1326.18</v>
      </c>
      <c r="I154" s="10"/>
      <c r="J154" s="9"/>
    </row>
    <row r="155" spans="1:10" x14ac:dyDescent="0.25">
      <c r="A155" s="600"/>
      <c r="B155" s="602"/>
      <c r="C155" s="412">
        <v>9235</v>
      </c>
      <c r="D155" s="409">
        <v>200</v>
      </c>
      <c r="E155" s="597">
        <v>171</v>
      </c>
      <c r="F155" s="597"/>
      <c r="G155" s="413">
        <v>1926.18</v>
      </c>
      <c r="H155" s="88">
        <f t="shared" si="6"/>
        <v>1926.18</v>
      </c>
      <c r="I155" s="10"/>
      <c r="J155" s="9"/>
    </row>
    <row r="156" spans="1:10" x14ac:dyDescent="0.25">
      <c r="A156" s="600"/>
      <c r="B156" s="602"/>
      <c r="C156" s="412">
        <v>9236</v>
      </c>
      <c r="D156" s="409">
        <v>230</v>
      </c>
      <c r="E156" s="597">
        <v>200</v>
      </c>
      <c r="F156" s="597"/>
      <c r="G156" s="413">
        <v>2356.7800000000002</v>
      </c>
      <c r="H156" s="88">
        <f t="shared" si="6"/>
        <v>2356.7800000000002</v>
      </c>
      <c r="I156" s="10"/>
      <c r="J156" s="9"/>
    </row>
    <row r="157" spans="1:10" x14ac:dyDescent="0.25">
      <c r="A157" s="600"/>
      <c r="B157" s="602"/>
      <c r="C157" s="412">
        <v>9237</v>
      </c>
      <c r="D157" s="409">
        <v>250</v>
      </c>
      <c r="E157" s="597">
        <v>216</v>
      </c>
      <c r="F157" s="597"/>
      <c r="G157" s="413">
        <v>3454.08</v>
      </c>
      <c r="H157" s="88">
        <f t="shared" si="6"/>
        <v>3454.08</v>
      </c>
      <c r="I157" s="10"/>
      <c r="J157" s="9"/>
    </row>
    <row r="158" spans="1:10" x14ac:dyDescent="0.25">
      <c r="A158" s="600"/>
      <c r="B158" s="602"/>
      <c r="C158" s="412">
        <v>9238</v>
      </c>
      <c r="D158" s="409">
        <v>290</v>
      </c>
      <c r="E158" s="597">
        <v>250</v>
      </c>
      <c r="F158" s="597"/>
      <c r="G158" s="413">
        <v>3681.58</v>
      </c>
      <c r="H158" s="88">
        <f t="shared" si="6"/>
        <v>3681.58</v>
      </c>
      <c r="I158" s="10"/>
      <c r="J158" s="9"/>
    </row>
    <row r="159" spans="1:10" x14ac:dyDescent="0.25">
      <c r="A159" s="600"/>
      <c r="B159" s="602"/>
      <c r="C159" s="412">
        <v>9239</v>
      </c>
      <c r="D159" s="409">
        <v>315</v>
      </c>
      <c r="E159" s="597">
        <v>271</v>
      </c>
      <c r="F159" s="597"/>
      <c r="G159" s="413">
        <v>6579.68</v>
      </c>
      <c r="H159" s="88">
        <f t="shared" si="6"/>
        <v>6579.68</v>
      </c>
      <c r="I159" s="8"/>
      <c r="J159" s="9"/>
    </row>
    <row r="160" spans="1:10" x14ac:dyDescent="0.25">
      <c r="A160" s="600"/>
      <c r="B160" s="602"/>
      <c r="C160" s="412">
        <v>9240</v>
      </c>
      <c r="D160" s="409">
        <v>340</v>
      </c>
      <c r="E160" s="597">
        <v>300</v>
      </c>
      <c r="F160" s="597"/>
      <c r="G160" s="413">
        <v>6285.38</v>
      </c>
      <c r="H160" s="88">
        <f t="shared" si="6"/>
        <v>6285.38</v>
      </c>
      <c r="I160" s="8"/>
      <c r="J160" s="9"/>
    </row>
    <row r="161" spans="1:10" x14ac:dyDescent="0.25">
      <c r="A161" s="600"/>
      <c r="B161" s="602"/>
      <c r="C161" s="412">
        <v>9242</v>
      </c>
      <c r="D161" s="409">
        <v>400</v>
      </c>
      <c r="E161" s="597">
        <v>343</v>
      </c>
      <c r="F161" s="597"/>
      <c r="G161" s="413">
        <v>13336.08</v>
      </c>
      <c r="H161" s="88">
        <f t="shared" si="6"/>
        <v>13336.08</v>
      </c>
      <c r="I161" s="8"/>
      <c r="J161" s="9"/>
    </row>
    <row r="162" spans="1:10" x14ac:dyDescent="0.25">
      <c r="A162" s="600"/>
      <c r="B162" s="602"/>
      <c r="C162" s="412">
        <v>9243</v>
      </c>
      <c r="D162" s="409">
        <v>460</v>
      </c>
      <c r="E162" s="597">
        <v>400</v>
      </c>
      <c r="F162" s="597"/>
      <c r="G162" s="413">
        <v>13417.98</v>
      </c>
      <c r="H162" s="88">
        <f t="shared" si="6"/>
        <v>13417.98</v>
      </c>
      <c r="I162" s="8"/>
      <c r="J162" s="9"/>
    </row>
    <row r="163" spans="1:10" x14ac:dyDescent="0.25">
      <c r="A163" s="600"/>
      <c r="B163" s="602"/>
      <c r="C163" s="412">
        <v>9244</v>
      </c>
      <c r="D163" s="409">
        <v>500</v>
      </c>
      <c r="E163" s="597">
        <v>427</v>
      </c>
      <c r="F163" s="597"/>
      <c r="G163" s="413" t="s">
        <v>68</v>
      </c>
      <c r="H163" s="438" t="s">
        <v>68</v>
      </c>
      <c r="I163" s="8"/>
      <c r="J163" s="9"/>
    </row>
    <row r="164" spans="1:10" ht="15.75" thickBot="1" x14ac:dyDescent="0.3">
      <c r="A164" s="600"/>
      <c r="B164" s="602"/>
      <c r="C164" s="412">
        <v>9245</v>
      </c>
      <c r="D164" s="409">
        <v>575</v>
      </c>
      <c r="E164" s="597">
        <v>500</v>
      </c>
      <c r="F164" s="597"/>
      <c r="G164" s="413" t="s">
        <v>68</v>
      </c>
      <c r="H164" s="438" t="s">
        <v>68</v>
      </c>
      <c r="I164" s="8"/>
      <c r="J164" s="9"/>
    </row>
    <row r="165" spans="1:10" x14ac:dyDescent="0.25">
      <c r="A165" s="599"/>
      <c r="B165" s="601" t="s">
        <v>11</v>
      </c>
      <c r="C165" s="414">
        <v>9251</v>
      </c>
      <c r="D165" s="411">
        <v>110</v>
      </c>
      <c r="E165" s="603">
        <v>94</v>
      </c>
      <c r="F165" s="603"/>
      <c r="G165" s="415">
        <v>472.98</v>
      </c>
      <c r="H165" s="87">
        <f t="shared" ref="H165:H176" si="7">ROUND((G165-G165/100*$C$10),2)</f>
        <v>472.98</v>
      </c>
      <c r="I165" s="8"/>
      <c r="J165" s="9"/>
    </row>
    <row r="166" spans="1:10" x14ac:dyDescent="0.25">
      <c r="A166" s="600"/>
      <c r="B166" s="602"/>
      <c r="C166" s="412">
        <v>9252</v>
      </c>
      <c r="D166" s="409">
        <v>133</v>
      </c>
      <c r="E166" s="597">
        <v>110</v>
      </c>
      <c r="F166" s="597"/>
      <c r="G166" s="413">
        <v>528.98</v>
      </c>
      <c r="H166" s="88">
        <f t="shared" si="7"/>
        <v>528.98</v>
      </c>
      <c r="I166" s="8"/>
      <c r="J166" s="9"/>
    </row>
    <row r="167" spans="1:10" x14ac:dyDescent="0.25">
      <c r="A167" s="600"/>
      <c r="B167" s="602"/>
      <c r="C167" s="412">
        <v>9253</v>
      </c>
      <c r="D167" s="409">
        <v>160</v>
      </c>
      <c r="E167" s="597">
        <v>136</v>
      </c>
      <c r="F167" s="597"/>
      <c r="G167" s="413">
        <v>843.18</v>
      </c>
      <c r="H167" s="88">
        <f t="shared" si="7"/>
        <v>843.18</v>
      </c>
      <c r="I167" s="8"/>
      <c r="J167" s="9"/>
    </row>
    <row r="168" spans="1:10" x14ac:dyDescent="0.25">
      <c r="A168" s="600"/>
      <c r="B168" s="602"/>
      <c r="C168" s="412">
        <v>9254</v>
      </c>
      <c r="D168" s="409">
        <v>190</v>
      </c>
      <c r="E168" s="597">
        <v>160</v>
      </c>
      <c r="F168" s="597"/>
      <c r="G168" s="413">
        <v>875.28</v>
      </c>
      <c r="H168" s="88">
        <f t="shared" si="7"/>
        <v>875.28</v>
      </c>
      <c r="I168" s="8"/>
      <c r="J168" s="9"/>
    </row>
    <row r="169" spans="1:10" x14ac:dyDescent="0.25">
      <c r="A169" s="600"/>
      <c r="B169" s="602"/>
      <c r="C169" s="412">
        <v>9255</v>
      </c>
      <c r="D169" s="409">
        <v>200</v>
      </c>
      <c r="E169" s="597">
        <v>171</v>
      </c>
      <c r="F169" s="597"/>
      <c r="G169" s="413">
        <v>1476.08</v>
      </c>
      <c r="H169" s="88">
        <f t="shared" si="7"/>
        <v>1476.08</v>
      </c>
      <c r="I169" s="8"/>
      <c r="J169" s="9"/>
    </row>
    <row r="170" spans="1:10" x14ac:dyDescent="0.25">
      <c r="A170" s="600"/>
      <c r="B170" s="602"/>
      <c r="C170" s="412">
        <v>9256</v>
      </c>
      <c r="D170" s="409">
        <v>230</v>
      </c>
      <c r="E170" s="597">
        <v>200</v>
      </c>
      <c r="F170" s="597"/>
      <c r="G170" s="413">
        <v>1663.58</v>
      </c>
      <c r="H170" s="88">
        <f t="shared" si="7"/>
        <v>1663.58</v>
      </c>
      <c r="I170" s="8"/>
      <c r="J170" s="9"/>
    </row>
    <row r="171" spans="1:10" x14ac:dyDescent="0.25">
      <c r="A171" s="600"/>
      <c r="B171" s="602"/>
      <c r="C171" s="412">
        <v>9257</v>
      </c>
      <c r="D171" s="409">
        <v>250</v>
      </c>
      <c r="E171" s="597">
        <v>216</v>
      </c>
      <c r="F171" s="597"/>
      <c r="G171" s="413">
        <v>2160.1799999999998</v>
      </c>
      <c r="H171" s="88">
        <f t="shared" si="7"/>
        <v>2160.1799999999998</v>
      </c>
      <c r="I171" s="8"/>
      <c r="J171" s="9"/>
    </row>
    <row r="172" spans="1:10" x14ac:dyDescent="0.25">
      <c r="A172" s="600"/>
      <c r="B172" s="602"/>
      <c r="C172" s="412">
        <v>9258</v>
      </c>
      <c r="D172" s="409">
        <v>290</v>
      </c>
      <c r="E172" s="597">
        <v>250</v>
      </c>
      <c r="F172" s="597"/>
      <c r="G172" s="413">
        <v>2594.1799999999998</v>
      </c>
      <c r="H172" s="88">
        <f t="shared" si="7"/>
        <v>2594.1799999999998</v>
      </c>
      <c r="I172" s="8"/>
      <c r="J172" s="9"/>
    </row>
    <row r="173" spans="1:10" x14ac:dyDescent="0.25">
      <c r="A173" s="600"/>
      <c r="B173" s="602"/>
      <c r="C173" s="412">
        <v>9259</v>
      </c>
      <c r="D173" s="409">
        <v>315</v>
      </c>
      <c r="E173" s="597">
        <v>271</v>
      </c>
      <c r="F173" s="597"/>
      <c r="G173" s="413">
        <v>4070.88</v>
      </c>
      <c r="H173" s="88">
        <f t="shared" si="7"/>
        <v>4070.88</v>
      </c>
      <c r="I173" s="8"/>
      <c r="J173" s="9"/>
    </row>
    <row r="174" spans="1:10" x14ac:dyDescent="0.25">
      <c r="A174" s="600"/>
      <c r="B174" s="602"/>
      <c r="C174" s="412">
        <v>9260</v>
      </c>
      <c r="D174" s="409">
        <v>340</v>
      </c>
      <c r="E174" s="597">
        <v>300</v>
      </c>
      <c r="F174" s="597"/>
      <c r="G174" s="413">
        <v>4567.9799999999996</v>
      </c>
      <c r="H174" s="88">
        <f t="shared" si="7"/>
        <v>4567.9799999999996</v>
      </c>
      <c r="I174" s="8"/>
      <c r="J174" s="9"/>
    </row>
    <row r="175" spans="1:10" x14ac:dyDescent="0.25">
      <c r="A175" s="600"/>
      <c r="B175" s="602"/>
      <c r="C175" s="412">
        <v>9262</v>
      </c>
      <c r="D175" s="409">
        <v>400</v>
      </c>
      <c r="E175" s="597">
        <v>343</v>
      </c>
      <c r="F175" s="597"/>
      <c r="G175" s="413">
        <v>8823.8799999999992</v>
      </c>
      <c r="H175" s="88">
        <f t="shared" si="7"/>
        <v>8823.8799999999992</v>
      </c>
      <c r="I175" s="8"/>
      <c r="J175" s="9"/>
    </row>
    <row r="176" spans="1:10" x14ac:dyDescent="0.25">
      <c r="A176" s="600"/>
      <c r="B176" s="602"/>
      <c r="C176" s="412">
        <v>9263</v>
      </c>
      <c r="D176" s="409">
        <v>460</v>
      </c>
      <c r="E176" s="597">
        <v>400</v>
      </c>
      <c r="F176" s="597"/>
      <c r="G176" s="413">
        <v>9290.58</v>
      </c>
      <c r="H176" s="88">
        <f t="shared" si="7"/>
        <v>9290.58</v>
      </c>
      <c r="I176" s="8"/>
      <c r="J176" s="9"/>
    </row>
    <row r="177" spans="1:10" x14ac:dyDescent="0.25">
      <c r="A177" s="600"/>
      <c r="B177" s="602"/>
      <c r="C177" s="412">
        <v>9264</v>
      </c>
      <c r="D177" s="409">
        <v>500</v>
      </c>
      <c r="E177" s="597">
        <v>427</v>
      </c>
      <c r="F177" s="597"/>
      <c r="G177" s="413" t="s">
        <v>68</v>
      </c>
      <c r="H177" s="438" t="s">
        <v>68</v>
      </c>
      <c r="I177" s="8"/>
      <c r="J177" s="9"/>
    </row>
    <row r="178" spans="1:10" ht="15.75" thickBot="1" x14ac:dyDescent="0.3">
      <c r="A178" s="600"/>
      <c r="B178" s="602"/>
      <c r="C178" s="412">
        <v>9265</v>
      </c>
      <c r="D178" s="409">
        <v>575</v>
      </c>
      <c r="E178" s="597">
        <v>500</v>
      </c>
      <c r="F178" s="597"/>
      <c r="G178" s="413" t="s">
        <v>68</v>
      </c>
      <c r="H178" s="438" t="s">
        <v>68</v>
      </c>
      <c r="I178" s="8"/>
      <c r="J178" s="9"/>
    </row>
    <row r="179" spans="1:10" x14ac:dyDescent="0.25">
      <c r="A179" s="599"/>
      <c r="B179" s="601" t="s">
        <v>12</v>
      </c>
      <c r="C179" s="414">
        <v>9271</v>
      </c>
      <c r="D179" s="403">
        <v>110</v>
      </c>
      <c r="E179" s="603">
        <v>94</v>
      </c>
      <c r="F179" s="603"/>
      <c r="G179" s="415">
        <v>472.98</v>
      </c>
      <c r="H179" s="87">
        <f t="shared" ref="H179:H190" si="8">ROUND((G179-G179/100*$C$10),2)</f>
        <v>472.98</v>
      </c>
      <c r="I179" s="8"/>
      <c r="J179" s="9"/>
    </row>
    <row r="180" spans="1:10" x14ac:dyDescent="0.25">
      <c r="A180" s="600"/>
      <c r="B180" s="602"/>
      <c r="C180" s="412">
        <v>9272</v>
      </c>
      <c r="D180" s="402">
        <v>133</v>
      </c>
      <c r="E180" s="597">
        <v>110</v>
      </c>
      <c r="F180" s="597"/>
      <c r="G180" s="413">
        <v>528.98</v>
      </c>
      <c r="H180" s="88">
        <f t="shared" si="8"/>
        <v>528.98</v>
      </c>
      <c r="I180" s="8"/>
      <c r="J180" s="9"/>
    </row>
    <row r="181" spans="1:10" x14ac:dyDescent="0.25">
      <c r="A181" s="600"/>
      <c r="B181" s="602"/>
      <c r="C181" s="412">
        <v>9273</v>
      </c>
      <c r="D181" s="402">
        <v>160</v>
      </c>
      <c r="E181" s="597">
        <v>136</v>
      </c>
      <c r="F181" s="597"/>
      <c r="G181" s="413">
        <v>843.18</v>
      </c>
      <c r="H181" s="88">
        <f t="shared" si="8"/>
        <v>843.18</v>
      </c>
      <c r="I181" s="8"/>
      <c r="J181" s="9"/>
    </row>
    <row r="182" spans="1:10" x14ac:dyDescent="0.25">
      <c r="A182" s="600"/>
      <c r="B182" s="602"/>
      <c r="C182" s="412">
        <v>9274</v>
      </c>
      <c r="D182" s="402">
        <v>190</v>
      </c>
      <c r="E182" s="597">
        <v>160</v>
      </c>
      <c r="F182" s="597"/>
      <c r="G182" s="413">
        <v>875.28</v>
      </c>
      <c r="H182" s="88">
        <f t="shared" si="8"/>
        <v>875.28</v>
      </c>
      <c r="I182" s="8"/>
      <c r="J182" s="9"/>
    </row>
    <row r="183" spans="1:10" x14ac:dyDescent="0.25">
      <c r="A183" s="600"/>
      <c r="B183" s="602"/>
      <c r="C183" s="412">
        <v>9275</v>
      </c>
      <c r="D183" s="402">
        <v>200</v>
      </c>
      <c r="E183" s="597">
        <v>171</v>
      </c>
      <c r="F183" s="597"/>
      <c r="G183" s="413">
        <v>1476.08</v>
      </c>
      <c r="H183" s="88">
        <f t="shared" si="8"/>
        <v>1476.08</v>
      </c>
      <c r="I183" s="8"/>
      <c r="J183" s="9"/>
    </row>
    <row r="184" spans="1:10" x14ac:dyDescent="0.25">
      <c r="A184" s="600"/>
      <c r="B184" s="602"/>
      <c r="C184" s="412">
        <v>9276</v>
      </c>
      <c r="D184" s="402">
        <v>230</v>
      </c>
      <c r="E184" s="597">
        <v>200</v>
      </c>
      <c r="F184" s="597"/>
      <c r="G184" s="413">
        <v>1663.58</v>
      </c>
      <c r="H184" s="88">
        <f t="shared" si="8"/>
        <v>1663.58</v>
      </c>
      <c r="I184" s="8"/>
      <c r="J184" s="9"/>
    </row>
    <row r="185" spans="1:10" x14ac:dyDescent="0.25">
      <c r="A185" s="600"/>
      <c r="B185" s="602"/>
      <c r="C185" s="412">
        <v>9277</v>
      </c>
      <c r="D185" s="402">
        <v>250</v>
      </c>
      <c r="E185" s="597">
        <v>216</v>
      </c>
      <c r="F185" s="597"/>
      <c r="G185" s="413">
        <v>2160.1799999999998</v>
      </c>
      <c r="H185" s="88">
        <f t="shared" si="8"/>
        <v>2160.1799999999998</v>
      </c>
      <c r="I185" s="8"/>
      <c r="J185" s="9"/>
    </row>
    <row r="186" spans="1:10" x14ac:dyDescent="0.25">
      <c r="A186" s="600"/>
      <c r="B186" s="602"/>
      <c r="C186" s="412">
        <v>9278</v>
      </c>
      <c r="D186" s="402">
        <v>290</v>
      </c>
      <c r="E186" s="597">
        <v>250</v>
      </c>
      <c r="F186" s="597"/>
      <c r="G186" s="413">
        <v>2594.1799999999998</v>
      </c>
      <c r="H186" s="88">
        <f t="shared" si="8"/>
        <v>2594.1799999999998</v>
      </c>
      <c r="I186" s="8"/>
      <c r="J186" s="9"/>
    </row>
    <row r="187" spans="1:10" x14ac:dyDescent="0.25">
      <c r="A187" s="600"/>
      <c r="B187" s="602"/>
      <c r="C187" s="412">
        <v>9279</v>
      </c>
      <c r="D187" s="402">
        <v>315</v>
      </c>
      <c r="E187" s="597">
        <v>271</v>
      </c>
      <c r="F187" s="597"/>
      <c r="G187" s="413">
        <v>4070.88</v>
      </c>
      <c r="H187" s="88">
        <f t="shared" si="8"/>
        <v>4070.88</v>
      </c>
      <c r="I187" s="8"/>
      <c r="J187" s="9"/>
    </row>
    <row r="188" spans="1:10" x14ac:dyDescent="0.25">
      <c r="A188" s="600"/>
      <c r="B188" s="602"/>
      <c r="C188" s="412">
        <v>9280</v>
      </c>
      <c r="D188" s="402">
        <v>340</v>
      </c>
      <c r="E188" s="597">
        <v>300</v>
      </c>
      <c r="F188" s="597"/>
      <c r="G188" s="413">
        <v>4567.9799999999996</v>
      </c>
      <c r="H188" s="88">
        <f t="shared" si="8"/>
        <v>4567.9799999999996</v>
      </c>
      <c r="I188" s="8"/>
      <c r="J188" s="9"/>
    </row>
    <row r="189" spans="1:10" x14ac:dyDescent="0.25">
      <c r="A189" s="600"/>
      <c r="B189" s="602"/>
      <c r="C189" s="412">
        <v>9282</v>
      </c>
      <c r="D189" s="402">
        <v>400</v>
      </c>
      <c r="E189" s="597">
        <v>343</v>
      </c>
      <c r="F189" s="597"/>
      <c r="G189" s="413">
        <v>8823.8799999999992</v>
      </c>
      <c r="H189" s="88">
        <f t="shared" si="8"/>
        <v>8823.8799999999992</v>
      </c>
      <c r="I189" s="8"/>
      <c r="J189" s="9"/>
    </row>
    <row r="190" spans="1:10" x14ac:dyDescent="0.25">
      <c r="A190" s="600"/>
      <c r="B190" s="602"/>
      <c r="C190" s="412">
        <v>9283</v>
      </c>
      <c r="D190" s="402">
        <v>460</v>
      </c>
      <c r="E190" s="597">
        <v>400</v>
      </c>
      <c r="F190" s="597"/>
      <c r="G190" s="413">
        <v>9290.58</v>
      </c>
      <c r="H190" s="88">
        <f t="shared" si="8"/>
        <v>9290.58</v>
      </c>
      <c r="I190" s="8"/>
      <c r="J190" s="9"/>
    </row>
    <row r="191" spans="1:10" x14ac:dyDescent="0.25">
      <c r="A191" s="600"/>
      <c r="B191" s="602"/>
      <c r="C191" s="412">
        <v>9284</v>
      </c>
      <c r="D191" s="402">
        <v>500</v>
      </c>
      <c r="E191" s="597">
        <v>427</v>
      </c>
      <c r="F191" s="597"/>
      <c r="G191" s="413" t="s">
        <v>68</v>
      </c>
      <c r="H191" s="438" t="s">
        <v>68</v>
      </c>
      <c r="I191" s="8"/>
      <c r="J191" s="9"/>
    </row>
    <row r="192" spans="1:10" ht="15.75" thickBot="1" x14ac:dyDescent="0.3">
      <c r="A192" s="600"/>
      <c r="B192" s="602"/>
      <c r="C192" s="412">
        <v>9285</v>
      </c>
      <c r="D192" s="402">
        <v>575</v>
      </c>
      <c r="E192" s="597">
        <v>500</v>
      </c>
      <c r="F192" s="597"/>
      <c r="G192" s="413" t="s">
        <v>68</v>
      </c>
      <c r="H192" s="438" t="s">
        <v>68</v>
      </c>
      <c r="I192" s="8"/>
      <c r="J192" s="9"/>
    </row>
    <row r="193" spans="1:10" x14ac:dyDescent="0.25">
      <c r="A193" s="599"/>
      <c r="B193" s="601" t="s">
        <v>13</v>
      </c>
      <c r="C193" s="446">
        <v>9291</v>
      </c>
      <c r="D193" s="411">
        <v>110</v>
      </c>
      <c r="E193" s="603">
        <v>94</v>
      </c>
      <c r="F193" s="603"/>
      <c r="G193" s="415">
        <v>472.98</v>
      </c>
      <c r="H193" s="87">
        <f t="shared" ref="H193:H204" si="9">ROUND((G193-G193/100*$C$10),2)</f>
        <v>472.98</v>
      </c>
      <c r="I193" s="8"/>
      <c r="J193" s="9"/>
    </row>
    <row r="194" spans="1:10" x14ac:dyDescent="0.25">
      <c r="A194" s="600"/>
      <c r="B194" s="602"/>
      <c r="C194" s="447">
        <v>9292</v>
      </c>
      <c r="D194" s="409">
        <v>133</v>
      </c>
      <c r="E194" s="597">
        <v>110</v>
      </c>
      <c r="F194" s="597"/>
      <c r="G194" s="413">
        <v>528.98</v>
      </c>
      <c r="H194" s="88">
        <f t="shared" si="9"/>
        <v>528.98</v>
      </c>
      <c r="I194" s="8"/>
      <c r="J194" s="9"/>
    </row>
    <row r="195" spans="1:10" x14ac:dyDescent="0.25">
      <c r="A195" s="600"/>
      <c r="B195" s="602"/>
      <c r="C195" s="447">
        <v>9293</v>
      </c>
      <c r="D195" s="409">
        <v>160</v>
      </c>
      <c r="E195" s="597">
        <v>136</v>
      </c>
      <c r="F195" s="597"/>
      <c r="G195" s="413">
        <v>843.18</v>
      </c>
      <c r="H195" s="88">
        <f t="shared" si="9"/>
        <v>843.18</v>
      </c>
      <c r="I195" s="8"/>
      <c r="J195" s="9"/>
    </row>
    <row r="196" spans="1:10" x14ac:dyDescent="0.25">
      <c r="A196" s="600"/>
      <c r="B196" s="602"/>
      <c r="C196" s="447">
        <v>9294</v>
      </c>
      <c r="D196" s="409">
        <v>190</v>
      </c>
      <c r="E196" s="597">
        <v>160</v>
      </c>
      <c r="F196" s="597"/>
      <c r="G196" s="413">
        <v>875.28</v>
      </c>
      <c r="H196" s="88">
        <f t="shared" si="9"/>
        <v>875.28</v>
      </c>
      <c r="I196" s="8"/>
      <c r="J196" s="9"/>
    </row>
    <row r="197" spans="1:10" x14ac:dyDescent="0.25">
      <c r="A197" s="600"/>
      <c r="B197" s="602"/>
      <c r="C197" s="447">
        <v>9295</v>
      </c>
      <c r="D197" s="409">
        <v>200</v>
      </c>
      <c r="E197" s="597">
        <v>171</v>
      </c>
      <c r="F197" s="597"/>
      <c r="G197" s="413">
        <v>1476.08</v>
      </c>
      <c r="H197" s="88">
        <f t="shared" si="9"/>
        <v>1476.08</v>
      </c>
      <c r="I197" s="8"/>
      <c r="J197" s="9"/>
    </row>
    <row r="198" spans="1:10" x14ac:dyDescent="0.25">
      <c r="A198" s="600"/>
      <c r="B198" s="602"/>
      <c r="C198" s="447">
        <v>9296</v>
      </c>
      <c r="D198" s="409">
        <v>230</v>
      </c>
      <c r="E198" s="597">
        <v>200</v>
      </c>
      <c r="F198" s="597"/>
      <c r="G198" s="413">
        <v>1663.58</v>
      </c>
      <c r="H198" s="88">
        <f t="shared" si="9"/>
        <v>1663.58</v>
      </c>
      <c r="I198" s="8"/>
      <c r="J198" s="9"/>
    </row>
    <row r="199" spans="1:10" x14ac:dyDescent="0.25">
      <c r="A199" s="600"/>
      <c r="B199" s="602"/>
      <c r="C199" s="447">
        <v>9297</v>
      </c>
      <c r="D199" s="409">
        <v>250</v>
      </c>
      <c r="E199" s="597">
        <v>216</v>
      </c>
      <c r="F199" s="597"/>
      <c r="G199" s="413">
        <v>2160.1799999999998</v>
      </c>
      <c r="H199" s="88">
        <f t="shared" si="9"/>
        <v>2160.1799999999998</v>
      </c>
      <c r="I199" s="8"/>
      <c r="J199" s="9"/>
    </row>
    <row r="200" spans="1:10" x14ac:dyDescent="0.25">
      <c r="A200" s="600"/>
      <c r="B200" s="602"/>
      <c r="C200" s="447">
        <v>9298</v>
      </c>
      <c r="D200" s="409">
        <v>290</v>
      </c>
      <c r="E200" s="597">
        <v>250</v>
      </c>
      <c r="F200" s="597"/>
      <c r="G200" s="413">
        <v>2594.1799999999998</v>
      </c>
      <c r="H200" s="88">
        <f t="shared" si="9"/>
        <v>2594.1799999999998</v>
      </c>
      <c r="I200" s="8"/>
      <c r="J200" s="9"/>
    </row>
    <row r="201" spans="1:10" x14ac:dyDescent="0.25">
      <c r="A201" s="600"/>
      <c r="B201" s="602"/>
      <c r="C201" s="447">
        <v>9299</v>
      </c>
      <c r="D201" s="409">
        <v>315</v>
      </c>
      <c r="E201" s="597">
        <v>271</v>
      </c>
      <c r="F201" s="597"/>
      <c r="G201" s="413">
        <v>4070.88</v>
      </c>
      <c r="H201" s="88">
        <f t="shared" si="9"/>
        <v>4070.88</v>
      </c>
      <c r="I201" s="8"/>
      <c r="J201" s="9"/>
    </row>
    <row r="202" spans="1:10" x14ac:dyDescent="0.25">
      <c r="A202" s="600"/>
      <c r="B202" s="602"/>
      <c r="C202" s="447">
        <v>9300</v>
      </c>
      <c r="D202" s="409">
        <v>340</v>
      </c>
      <c r="E202" s="597">
        <v>300</v>
      </c>
      <c r="F202" s="597"/>
      <c r="G202" s="413">
        <v>4567.9799999999996</v>
      </c>
      <c r="H202" s="88">
        <f t="shared" si="9"/>
        <v>4567.9799999999996</v>
      </c>
      <c r="I202" s="8"/>
      <c r="J202" s="9"/>
    </row>
    <row r="203" spans="1:10" x14ac:dyDescent="0.25">
      <c r="A203" s="600"/>
      <c r="B203" s="602"/>
      <c r="C203" s="447">
        <v>9302</v>
      </c>
      <c r="D203" s="409">
        <v>400</v>
      </c>
      <c r="E203" s="597">
        <v>343</v>
      </c>
      <c r="F203" s="597"/>
      <c r="G203" s="413">
        <v>8823.8799999999992</v>
      </c>
      <c r="H203" s="88">
        <f t="shared" si="9"/>
        <v>8823.8799999999992</v>
      </c>
      <c r="I203" s="8"/>
      <c r="J203" s="9"/>
    </row>
    <row r="204" spans="1:10" x14ac:dyDescent="0.25">
      <c r="A204" s="600"/>
      <c r="B204" s="602"/>
      <c r="C204" s="447">
        <v>9303</v>
      </c>
      <c r="D204" s="409">
        <v>460</v>
      </c>
      <c r="E204" s="597">
        <v>400</v>
      </c>
      <c r="F204" s="597"/>
      <c r="G204" s="413">
        <v>9290.58</v>
      </c>
      <c r="H204" s="88">
        <f t="shared" si="9"/>
        <v>9290.58</v>
      </c>
      <c r="I204" s="8"/>
      <c r="J204" s="9"/>
    </row>
    <row r="205" spans="1:10" x14ac:dyDescent="0.25">
      <c r="A205" s="600"/>
      <c r="B205" s="602"/>
      <c r="C205" s="447">
        <v>9304</v>
      </c>
      <c r="D205" s="409">
        <v>500</v>
      </c>
      <c r="E205" s="597">
        <v>427</v>
      </c>
      <c r="F205" s="597"/>
      <c r="G205" s="413" t="s">
        <v>68</v>
      </c>
      <c r="H205" s="438" t="s">
        <v>68</v>
      </c>
      <c r="I205" s="8"/>
      <c r="J205" s="9"/>
    </row>
    <row r="206" spans="1:10" ht="15.75" thickBot="1" x14ac:dyDescent="0.3">
      <c r="A206" s="600"/>
      <c r="B206" s="602"/>
      <c r="C206" s="447">
        <v>9305</v>
      </c>
      <c r="D206" s="409">
        <v>575</v>
      </c>
      <c r="E206" s="597">
        <v>500</v>
      </c>
      <c r="F206" s="597"/>
      <c r="G206" s="413" t="s">
        <v>68</v>
      </c>
      <c r="H206" s="438" t="s">
        <v>68</v>
      </c>
      <c r="I206" s="8"/>
      <c r="J206" s="9"/>
    </row>
    <row r="207" spans="1:10" x14ac:dyDescent="0.25">
      <c r="A207" s="599"/>
      <c r="B207" s="601" t="s">
        <v>14</v>
      </c>
      <c r="C207" s="414">
        <v>9171</v>
      </c>
      <c r="D207" s="411">
        <v>110</v>
      </c>
      <c r="E207" s="603">
        <v>94</v>
      </c>
      <c r="F207" s="603"/>
      <c r="G207" s="415">
        <v>880.98</v>
      </c>
      <c r="H207" s="87">
        <f t="shared" ref="H207:H216" si="10">ROUND((G207-G207/100*$C$10),2)</f>
        <v>880.98</v>
      </c>
      <c r="I207" s="8"/>
      <c r="J207" s="9"/>
    </row>
    <row r="208" spans="1:10" x14ac:dyDescent="0.25">
      <c r="A208" s="600"/>
      <c r="B208" s="602"/>
      <c r="C208" s="412">
        <v>9172</v>
      </c>
      <c r="D208" s="409">
        <v>133</v>
      </c>
      <c r="E208" s="597">
        <v>110</v>
      </c>
      <c r="F208" s="597"/>
      <c r="G208" s="413">
        <v>783.58</v>
      </c>
      <c r="H208" s="88">
        <f t="shared" si="10"/>
        <v>783.58</v>
      </c>
      <c r="I208" s="8"/>
      <c r="J208" s="9"/>
    </row>
    <row r="209" spans="1:10" x14ac:dyDescent="0.25">
      <c r="A209" s="600"/>
      <c r="B209" s="602"/>
      <c r="C209" s="412">
        <v>9173</v>
      </c>
      <c r="D209" s="409">
        <v>160</v>
      </c>
      <c r="E209" s="597">
        <v>136</v>
      </c>
      <c r="F209" s="597"/>
      <c r="G209" s="413">
        <v>1112.48</v>
      </c>
      <c r="H209" s="88">
        <f t="shared" si="10"/>
        <v>1112.48</v>
      </c>
      <c r="I209" s="8"/>
      <c r="J209" s="9"/>
    </row>
    <row r="210" spans="1:10" x14ac:dyDescent="0.25">
      <c r="A210" s="600"/>
      <c r="B210" s="602"/>
      <c r="C210" s="412">
        <v>9174</v>
      </c>
      <c r="D210" s="409">
        <v>190</v>
      </c>
      <c r="E210" s="597">
        <v>160</v>
      </c>
      <c r="F210" s="597"/>
      <c r="G210" s="413">
        <v>1398.28</v>
      </c>
      <c r="H210" s="88">
        <f t="shared" si="10"/>
        <v>1398.28</v>
      </c>
      <c r="I210" s="8"/>
      <c r="J210" s="9"/>
    </row>
    <row r="211" spans="1:10" x14ac:dyDescent="0.25">
      <c r="A211" s="600"/>
      <c r="B211" s="602"/>
      <c r="C211" s="412">
        <v>9175</v>
      </c>
      <c r="D211" s="409">
        <v>200</v>
      </c>
      <c r="E211" s="597">
        <v>171</v>
      </c>
      <c r="F211" s="597"/>
      <c r="G211" s="413">
        <v>2153.58</v>
      </c>
      <c r="H211" s="88">
        <f t="shared" si="10"/>
        <v>2153.58</v>
      </c>
      <c r="I211" s="8"/>
      <c r="J211" s="9"/>
    </row>
    <row r="212" spans="1:10" x14ac:dyDescent="0.25">
      <c r="A212" s="600"/>
      <c r="B212" s="602"/>
      <c r="C212" s="412">
        <v>9176</v>
      </c>
      <c r="D212" s="409">
        <v>230</v>
      </c>
      <c r="E212" s="597">
        <v>200</v>
      </c>
      <c r="F212" s="597"/>
      <c r="G212" s="413">
        <v>2633.48</v>
      </c>
      <c r="H212" s="88">
        <f t="shared" si="10"/>
        <v>2633.48</v>
      </c>
      <c r="I212" s="8"/>
      <c r="J212" s="9"/>
    </row>
    <row r="213" spans="1:10" x14ac:dyDescent="0.25">
      <c r="A213" s="600"/>
      <c r="B213" s="602"/>
      <c r="C213" s="412">
        <v>9177</v>
      </c>
      <c r="D213" s="409">
        <v>250</v>
      </c>
      <c r="E213" s="597">
        <v>216</v>
      </c>
      <c r="F213" s="597"/>
      <c r="G213" s="413">
        <v>4329.08</v>
      </c>
      <c r="H213" s="88">
        <f t="shared" si="10"/>
        <v>4329.08</v>
      </c>
      <c r="I213" s="8"/>
      <c r="J213" s="9"/>
    </row>
    <row r="214" spans="1:10" x14ac:dyDescent="0.25">
      <c r="A214" s="600"/>
      <c r="B214" s="602"/>
      <c r="C214" s="412">
        <v>9178</v>
      </c>
      <c r="D214" s="409">
        <v>290</v>
      </c>
      <c r="E214" s="597">
        <v>250</v>
      </c>
      <c r="F214" s="597"/>
      <c r="G214" s="413">
        <v>4617.28</v>
      </c>
      <c r="H214" s="88">
        <f t="shared" si="10"/>
        <v>4617.28</v>
      </c>
      <c r="I214" s="8"/>
      <c r="J214" s="9"/>
    </row>
    <row r="215" spans="1:10" x14ac:dyDescent="0.25">
      <c r="A215" s="600"/>
      <c r="B215" s="602"/>
      <c r="C215" s="412">
        <v>9179</v>
      </c>
      <c r="D215" s="409">
        <v>315</v>
      </c>
      <c r="E215" s="597">
        <v>271</v>
      </c>
      <c r="F215" s="597"/>
      <c r="G215" s="413">
        <v>8678.2800000000007</v>
      </c>
      <c r="H215" s="88">
        <f t="shared" si="10"/>
        <v>8678.2800000000007</v>
      </c>
      <c r="I215" s="8"/>
      <c r="J215" s="9"/>
    </row>
    <row r="216" spans="1:10" x14ac:dyDescent="0.25">
      <c r="A216" s="600"/>
      <c r="B216" s="602"/>
      <c r="C216" s="412">
        <v>9180</v>
      </c>
      <c r="D216" s="409">
        <v>340</v>
      </c>
      <c r="E216" s="597">
        <v>300</v>
      </c>
      <c r="F216" s="597"/>
      <c r="G216" s="413">
        <v>8292.2800000000007</v>
      </c>
      <c r="H216" s="88">
        <f t="shared" si="10"/>
        <v>8292.2800000000007</v>
      </c>
      <c r="I216" s="8"/>
      <c r="J216" s="9"/>
    </row>
    <row r="217" spans="1:10" x14ac:dyDescent="0.25">
      <c r="A217" s="600"/>
      <c r="B217" s="602"/>
      <c r="C217" s="412">
        <v>9182</v>
      </c>
      <c r="D217" s="409">
        <v>400</v>
      </c>
      <c r="E217" s="597">
        <v>343</v>
      </c>
      <c r="F217" s="597"/>
      <c r="G217" s="413" t="s">
        <v>68</v>
      </c>
      <c r="H217" s="88" t="s">
        <v>68</v>
      </c>
      <c r="I217" s="8"/>
      <c r="J217" s="9"/>
    </row>
    <row r="218" spans="1:10" x14ac:dyDescent="0.25">
      <c r="A218" s="600"/>
      <c r="B218" s="602"/>
      <c r="C218" s="412">
        <v>9183</v>
      </c>
      <c r="D218" s="409">
        <v>460</v>
      </c>
      <c r="E218" s="597">
        <v>400</v>
      </c>
      <c r="F218" s="597"/>
      <c r="G218" s="413">
        <v>15997.68</v>
      </c>
      <c r="H218" s="88">
        <f>ROUND((G218-G218/100*$C$10),2)</f>
        <v>15997.68</v>
      </c>
      <c r="I218" s="8"/>
      <c r="J218" s="9"/>
    </row>
    <row r="219" spans="1:10" x14ac:dyDescent="0.25">
      <c r="A219" s="600"/>
      <c r="B219" s="602"/>
      <c r="C219" s="412">
        <v>9184</v>
      </c>
      <c r="D219" s="409">
        <v>500</v>
      </c>
      <c r="E219" s="597">
        <v>427</v>
      </c>
      <c r="F219" s="597"/>
      <c r="G219" s="413" t="s">
        <v>68</v>
      </c>
      <c r="H219" s="438" t="s">
        <v>68</v>
      </c>
      <c r="I219" s="8"/>
      <c r="J219" s="9"/>
    </row>
    <row r="220" spans="1:10" x14ac:dyDescent="0.25">
      <c r="A220" s="600"/>
      <c r="B220" s="602"/>
      <c r="C220" s="412">
        <v>9185</v>
      </c>
      <c r="D220" s="409">
        <v>575</v>
      </c>
      <c r="E220" s="597">
        <v>500</v>
      </c>
      <c r="F220" s="597"/>
      <c r="G220" s="413" t="s">
        <v>68</v>
      </c>
      <c r="H220" s="438" t="s">
        <v>68</v>
      </c>
      <c r="I220" s="8"/>
      <c r="J220" s="9"/>
    </row>
    <row r="221" spans="1:10" ht="15.75" thickBot="1" x14ac:dyDescent="0.3">
      <c r="A221" s="734"/>
      <c r="B221" s="735"/>
      <c r="C221" s="452">
        <v>9186</v>
      </c>
      <c r="D221" s="453">
        <v>630</v>
      </c>
      <c r="E221" s="738">
        <v>535</v>
      </c>
      <c r="F221" s="738"/>
      <c r="G221" s="454" t="s">
        <v>68</v>
      </c>
      <c r="H221" s="455" t="s">
        <v>68</v>
      </c>
      <c r="I221" s="8"/>
      <c r="J221" s="9"/>
    </row>
    <row r="222" spans="1:10" x14ac:dyDescent="0.25">
      <c r="A222" s="679"/>
      <c r="B222" s="681" t="s">
        <v>15</v>
      </c>
      <c r="C222" s="414">
        <v>9191</v>
      </c>
      <c r="D222" s="450">
        <v>110</v>
      </c>
      <c r="E222" s="603">
        <v>94</v>
      </c>
      <c r="F222" s="603"/>
      <c r="G222" s="415">
        <v>847.28</v>
      </c>
      <c r="H222" s="87">
        <f t="shared" ref="H222:H233" si="11">ROUND((G222-G222/100*$C$10),2)</f>
        <v>847.28</v>
      </c>
      <c r="I222" s="8"/>
      <c r="J222" s="9"/>
    </row>
    <row r="223" spans="1:10" x14ac:dyDescent="0.25">
      <c r="A223" s="680"/>
      <c r="B223" s="682"/>
      <c r="C223" s="412">
        <v>9192</v>
      </c>
      <c r="D223" s="449">
        <v>133</v>
      </c>
      <c r="E223" s="597">
        <v>110</v>
      </c>
      <c r="F223" s="597"/>
      <c r="G223" s="413">
        <v>948.68</v>
      </c>
      <c r="H223" s="88">
        <f t="shared" si="11"/>
        <v>948.68</v>
      </c>
      <c r="I223" s="8"/>
      <c r="J223" s="9"/>
    </row>
    <row r="224" spans="1:10" x14ac:dyDescent="0.25">
      <c r="A224" s="680"/>
      <c r="B224" s="682"/>
      <c r="C224" s="412">
        <v>9193</v>
      </c>
      <c r="D224" s="449">
        <v>160</v>
      </c>
      <c r="E224" s="597">
        <v>136</v>
      </c>
      <c r="F224" s="597"/>
      <c r="G224" s="413">
        <v>1618.08</v>
      </c>
      <c r="H224" s="88">
        <f t="shared" si="11"/>
        <v>1618.08</v>
      </c>
      <c r="I224" s="8"/>
      <c r="J224" s="9"/>
    </row>
    <row r="225" spans="1:10" x14ac:dyDescent="0.25">
      <c r="A225" s="680"/>
      <c r="B225" s="682"/>
      <c r="C225" s="412">
        <v>9194</v>
      </c>
      <c r="D225" s="449">
        <v>190</v>
      </c>
      <c r="E225" s="597">
        <v>160</v>
      </c>
      <c r="F225" s="597"/>
      <c r="G225" s="413">
        <v>1678.68</v>
      </c>
      <c r="H225" s="88">
        <f t="shared" si="11"/>
        <v>1678.68</v>
      </c>
      <c r="I225" s="8"/>
      <c r="J225" s="9"/>
    </row>
    <row r="226" spans="1:10" x14ac:dyDescent="0.25">
      <c r="A226" s="680"/>
      <c r="B226" s="682"/>
      <c r="C226" s="412">
        <v>9195</v>
      </c>
      <c r="D226" s="449">
        <v>200</v>
      </c>
      <c r="E226" s="597">
        <v>171</v>
      </c>
      <c r="F226" s="597"/>
      <c r="G226" s="413">
        <v>2824.98</v>
      </c>
      <c r="H226" s="88">
        <f t="shared" si="11"/>
        <v>2824.98</v>
      </c>
      <c r="I226" s="8"/>
      <c r="J226" s="9"/>
    </row>
    <row r="227" spans="1:10" x14ac:dyDescent="0.25">
      <c r="A227" s="680"/>
      <c r="B227" s="682"/>
      <c r="C227" s="412">
        <v>9196</v>
      </c>
      <c r="D227" s="449">
        <v>230</v>
      </c>
      <c r="E227" s="597">
        <v>200</v>
      </c>
      <c r="F227" s="597"/>
      <c r="G227" s="413">
        <v>3188.68</v>
      </c>
      <c r="H227" s="88">
        <f t="shared" si="11"/>
        <v>3188.68</v>
      </c>
      <c r="I227" s="8"/>
      <c r="J227" s="9"/>
    </row>
    <row r="228" spans="1:10" x14ac:dyDescent="0.25">
      <c r="A228" s="680"/>
      <c r="B228" s="682"/>
      <c r="C228" s="412">
        <v>9197</v>
      </c>
      <c r="D228" s="449">
        <v>250</v>
      </c>
      <c r="E228" s="597">
        <v>216</v>
      </c>
      <c r="F228" s="597"/>
      <c r="G228" s="413">
        <v>4597.28</v>
      </c>
      <c r="H228" s="88">
        <f t="shared" si="11"/>
        <v>4597.28</v>
      </c>
      <c r="I228" s="8"/>
      <c r="J228" s="9"/>
    </row>
    <row r="229" spans="1:10" x14ac:dyDescent="0.25">
      <c r="A229" s="680"/>
      <c r="B229" s="682"/>
      <c r="C229" s="412">
        <v>9198</v>
      </c>
      <c r="D229" s="449">
        <v>290</v>
      </c>
      <c r="E229" s="597">
        <v>250</v>
      </c>
      <c r="F229" s="597"/>
      <c r="G229" s="413">
        <v>5523.08</v>
      </c>
      <c r="H229" s="88">
        <f t="shared" si="11"/>
        <v>5523.08</v>
      </c>
      <c r="I229" s="8"/>
      <c r="J229" s="9"/>
    </row>
    <row r="230" spans="1:10" x14ac:dyDescent="0.25">
      <c r="A230" s="680"/>
      <c r="B230" s="682"/>
      <c r="C230" s="412">
        <v>9199</v>
      </c>
      <c r="D230" s="449">
        <v>315</v>
      </c>
      <c r="E230" s="597">
        <v>271</v>
      </c>
      <c r="F230" s="597"/>
      <c r="G230" s="413">
        <v>9673.8799999999992</v>
      </c>
      <c r="H230" s="88">
        <f t="shared" si="11"/>
        <v>9673.8799999999992</v>
      </c>
      <c r="I230" s="8"/>
      <c r="J230" s="9"/>
    </row>
    <row r="231" spans="1:10" x14ac:dyDescent="0.25">
      <c r="A231" s="680"/>
      <c r="B231" s="682"/>
      <c r="C231" s="412">
        <v>9200</v>
      </c>
      <c r="D231" s="449">
        <v>340</v>
      </c>
      <c r="E231" s="597">
        <v>300</v>
      </c>
      <c r="F231" s="597"/>
      <c r="G231" s="413">
        <v>10855.28</v>
      </c>
      <c r="H231" s="88">
        <f t="shared" si="11"/>
        <v>10855.28</v>
      </c>
      <c r="I231" s="8"/>
      <c r="J231" s="9"/>
    </row>
    <row r="232" spans="1:10" x14ac:dyDescent="0.25">
      <c r="A232" s="680"/>
      <c r="B232" s="682"/>
      <c r="C232" s="412">
        <v>9202</v>
      </c>
      <c r="D232" s="449">
        <v>400</v>
      </c>
      <c r="E232" s="597">
        <v>343</v>
      </c>
      <c r="F232" s="597"/>
      <c r="G232" s="413">
        <v>22552.48</v>
      </c>
      <c r="H232" s="88">
        <f t="shared" si="11"/>
        <v>22552.48</v>
      </c>
      <c r="I232" s="8"/>
      <c r="J232" s="9"/>
    </row>
    <row r="233" spans="1:10" x14ac:dyDescent="0.25">
      <c r="A233" s="680"/>
      <c r="B233" s="682"/>
      <c r="C233" s="412">
        <v>9203</v>
      </c>
      <c r="D233" s="449">
        <v>460</v>
      </c>
      <c r="E233" s="597">
        <v>400</v>
      </c>
      <c r="F233" s="597"/>
      <c r="G233" s="413">
        <v>23749.98</v>
      </c>
      <c r="H233" s="88">
        <f t="shared" si="11"/>
        <v>23749.98</v>
      </c>
      <c r="I233" s="8"/>
      <c r="J233" s="9"/>
    </row>
    <row r="234" spans="1:10" x14ac:dyDescent="0.25">
      <c r="A234" s="680"/>
      <c r="B234" s="682"/>
      <c r="C234" s="448">
        <v>9204</v>
      </c>
      <c r="D234" s="449">
        <v>500</v>
      </c>
      <c r="E234" s="597">
        <v>427</v>
      </c>
      <c r="F234" s="597"/>
      <c r="G234" s="413" t="s">
        <v>68</v>
      </c>
      <c r="H234" s="438" t="s">
        <v>68</v>
      </c>
    </row>
    <row r="235" spans="1:10" ht="15.75" thickBot="1" x14ac:dyDescent="0.3">
      <c r="A235" s="736"/>
      <c r="B235" s="737"/>
      <c r="C235" s="456">
        <v>9205</v>
      </c>
      <c r="D235" s="451">
        <v>575</v>
      </c>
      <c r="E235" s="725">
        <v>500</v>
      </c>
      <c r="F235" s="725"/>
      <c r="G235" s="417" t="s">
        <v>68</v>
      </c>
      <c r="H235" s="439" t="s">
        <v>68</v>
      </c>
    </row>
    <row r="251" spans="1:8" x14ac:dyDescent="0.25">
      <c r="A251" s="11"/>
      <c r="B251" s="11"/>
      <c r="C251" s="11"/>
      <c r="D251" s="11"/>
      <c r="E251" s="11"/>
      <c r="F251" s="11"/>
      <c r="G251" s="57"/>
      <c r="H251" s="57"/>
    </row>
    <row r="252" spans="1:8" x14ac:dyDescent="0.25">
      <c r="A252" s="11"/>
      <c r="B252" s="11"/>
      <c r="C252" s="11"/>
      <c r="D252" s="11"/>
      <c r="E252" s="11"/>
      <c r="F252" s="11"/>
      <c r="G252" s="57"/>
      <c r="H252" s="57"/>
    </row>
    <row r="253" spans="1:8" x14ac:dyDescent="0.25">
      <c r="A253" s="11"/>
      <c r="B253" s="11"/>
      <c r="C253" s="11"/>
      <c r="D253" s="11"/>
      <c r="E253" s="11"/>
      <c r="F253" s="11"/>
      <c r="G253" s="57"/>
      <c r="H253" s="57"/>
    </row>
    <row r="254" spans="1:8" x14ac:dyDescent="0.25">
      <c r="A254" s="11"/>
      <c r="B254" s="11"/>
      <c r="C254" s="11"/>
      <c r="D254" s="11"/>
      <c r="E254" s="11"/>
      <c r="F254" s="11"/>
      <c r="G254" s="57"/>
      <c r="H254" s="57"/>
    </row>
    <row r="255" spans="1:8" x14ac:dyDescent="0.25">
      <c r="A255" s="11"/>
      <c r="B255" s="11"/>
      <c r="C255" s="11"/>
    </row>
  </sheetData>
  <sheetProtection password="CF7A" sheet="1" objects="1" scenarios="1" sort="0" autoFilter="0" pivotTables="0"/>
  <mergeCells count="268">
    <mergeCell ref="E223:F223"/>
    <mergeCell ref="E224:F224"/>
    <mergeCell ref="E225:F225"/>
    <mergeCell ref="E226:F226"/>
    <mergeCell ref="E210:F210"/>
    <mergeCell ref="E211:F211"/>
    <mergeCell ref="E212:F212"/>
    <mergeCell ref="E213:F213"/>
    <mergeCell ref="E214:F214"/>
    <mergeCell ref="E215:F215"/>
    <mergeCell ref="E219:F219"/>
    <mergeCell ref="E220:F220"/>
    <mergeCell ref="E221:F221"/>
    <mergeCell ref="E216:F216"/>
    <mergeCell ref="E217:F217"/>
    <mergeCell ref="E218:F218"/>
    <mergeCell ref="E190:F190"/>
    <mergeCell ref="A179:A192"/>
    <mergeCell ref="B179:B192"/>
    <mergeCell ref="A207:A221"/>
    <mergeCell ref="B207:B221"/>
    <mergeCell ref="E207:F207"/>
    <mergeCell ref="E208:F208"/>
    <mergeCell ref="E209:F209"/>
    <mergeCell ref="E222:F222"/>
    <mergeCell ref="A222:A235"/>
    <mergeCell ref="B222:B235"/>
    <mergeCell ref="E234:F234"/>
    <mergeCell ref="E235:F235"/>
    <mergeCell ref="E191:F191"/>
    <mergeCell ref="E192:F192"/>
    <mergeCell ref="E233:F233"/>
    <mergeCell ref="E227:F227"/>
    <mergeCell ref="E228:F228"/>
    <mergeCell ref="E229:F229"/>
    <mergeCell ref="E230:F230"/>
    <mergeCell ref="E231:F231"/>
    <mergeCell ref="E232:F232"/>
    <mergeCell ref="E186:F186"/>
    <mergeCell ref="E187:F187"/>
    <mergeCell ref="A165:A178"/>
    <mergeCell ref="B165:B178"/>
    <mergeCell ref="E165:F165"/>
    <mergeCell ref="E166:F166"/>
    <mergeCell ref="E167:F167"/>
    <mergeCell ref="E168:F168"/>
    <mergeCell ref="E188:F188"/>
    <mergeCell ref="E189:F189"/>
    <mergeCell ref="E170:F170"/>
    <mergeCell ref="E171:F171"/>
    <mergeCell ref="E176:F176"/>
    <mergeCell ref="E179:F179"/>
    <mergeCell ref="E180:F180"/>
    <mergeCell ref="E181:F181"/>
    <mergeCell ref="E182:F182"/>
    <mergeCell ref="E183:F183"/>
    <mergeCell ref="E177:F177"/>
    <mergeCell ref="E178:F178"/>
    <mergeCell ref="E184:F184"/>
    <mergeCell ref="E185:F185"/>
    <mergeCell ref="E169:F169"/>
    <mergeCell ref="E172:F172"/>
    <mergeCell ref="E173:F173"/>
    <mergeCell ref="E174:F174"/>
    <mergeCell ref="E175:F175"/>
    <mergeCell ref="E147:F147"/>
    <mergeCell ref="E148:F148"/>
    <mergeCell ref="E149:F149"/>
    <mergeCell ref="E150:F150"/>
    <mergeCell ref="B151:B164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A151:A164"/>
    <mergeCell ref="A120:A124"/>
    <mergeCell ref="E120:F120"/>
    <mergeCell ref="E121:F121"/>
    <mergeCell ref="E122:F122"/>
    <mergeCell ref="E131:F131"/>
    <mergeCell ref="E132:F132"/>
    <mergeCell ref="E133:F133"/>
    <mergeCell ref="E134:F134"/>
    <mergeCell ref="E123:F123"/>
    <mergeCell ref="E124:F124"/>
    <mergeCell ref="A125:A134"/>
    <mergeCell ref="E125:F125"/>
    <mergeCell ref="E126:F126"/>
    <mergeCell ref="E127:F127"/>
    <mergeCell ref="E128:F128"/>
    <mergeCell ref="E129:F129"/>
    <mergeCell ref="E130:F130"/>
    <mergeCell ref="B125:B134"/>
    <mergeCell ref="A135:H135"/>
    <mergeCell ref="A136:A150"/>
    <mergeCell ref="B136:B150"/>
    <mergeCell ref="E136:F136"/>
    <mergeCell ref="E137:F137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E63:F63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76:F76"/>
    <mergeCell ref="E77:F77"/>
    <mergeCell ref="E78:F78"/>
    <mergeCell ref="E79:F79"/>
    <mergeCell ref="E80:F80"/>
    <mergeCell ref="A64:A75"/>
    <mergeCell ref="E64:F64"/>
    <mergeCell ref="E65:F65"/>
    <mergeCell ref="E66:F66"/>
    <mergeCell ref="E51:F51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67:F67"/>
    <mergeCell ref="E68:F68"/>
    <mergeCell ref="E69:F69"/>
    <mergeCell ref="E70:F70"/>
    <mergeCell ref="E71:F71"/>
    <mergeCell ref="E72:F72"/>
    <mergeCell ref="E59:F59"/>
    <mergeCell ref="E60:F60"/>
    <mergeCell ref="E61:F61"/>
    <mergeCell ref="E62:F62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E35:F35"/>
    <mergeCell ref="E36:F36"/>
    <mergeCell ref="E23:F23"/>
    <mergeCell ref="E24:F24"/>
    <mergeCell ref="E25:F25"/>
    <mergeCell ref="E26:F26"/>
    <mergeCell ref="E27:F27"/>
    <mergeCell ref="H12:H14"/>
    <mergeCell ref="A12:A14"/>
    <mergeCell ref="C12:C14"/>
    <mergeCell ref="D12:D14"/>
    <mergeCell ref="E12:F14"/>
    <mergeCell ref="G12:G14"/>
    <mergeCell ref="B2:H2"/>
    <mergeCell ref="D3:F3"/>
    <mergeCell ref="B7:H7"/>
    <mergeCell ref="A9:B10"/>
    <mergeCell ref="E9:F9"/>
    <mergeCell ref="E10:F10"/>
    <mergeCell ref="B12:B14"/>
    <mergeCell ref="B16:B27"/>
    <mergeCell ref="B28:B39"/>
    <mergeCell ref="B40:B51"/>
    <mergeCell ref="B52:B63"/>
    <mergeCell ref="B64:B75"/>
    <mergeCell ref="B76:B87"/>
    <mergeCell ref="B88:B99"/>
    <mergeCell ref="B100:B119"/>
    <mergeCell ref="B120:B124"/>
    <mergeCell ref="E45:F45"/>
    <mergeCell ref="E46:F46"/>
    <mergeCell ref="E47:F47"/>
    <mergeCell ref="E48:F48"/>
    <mergeCell ref="E49:F49"/>
    <mergeCell ref="E50:F50"/>
    <mergeCell ref="E37:F37"/>
    <mergeCell ref="E38:F38"/>
    <mergeCell ref="E39:F39"/>
    <mergeCell ref="E40:F40"/>
    <mergeCell ref="E41:F41"/>
    <mergeCell ref="E42:F42"/>
    <mergeCell ref="E43:F43"/>
    <mergeCell ref="E44:F44"/>
    <mergeCell ref="A193:A206"/>
    <mergeCell ref="B193:B206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J6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v>44102</v>
      </c>
      <c r="H1" s="398"/>
    </row>
    <row r="2" spans="1:9" s="26" customFormat="1" ht="26.1" customHeight="1" x14ac:dyDescent="0.2">
      <c r="A2" s="27"/>
      <c r="B2" s="459"/>
      <c r="C2" s="459"/>
      <c r="D2" s="459"/>
      <c r="E2" s="459"/>
      <c r="F2" s="459"/>
      <c r="G2" s="460"/>
      <c r="H2" s="399" t="s">
        <v>0</v>
      </c>
    </row>
    <row r="3" spans="1:9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  <c r="H3" s="398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399" t="s">
        <v>48</v>
      </c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517" t="s">
        <v>94</v>
      </c>
      <c r="B12" s="523" t="s">
        <v>95</v>
      </c>
      <c r="C12" s="523" t="s">
        <v>98</v>
      </c>
      <c r="D12" s="514" t="s">
        <v>1</v>
      </c>
      <c r="E12" s="514" t="s">
        <v>2</v>
      </c>
      <c r="F12" s="514" t="s">
        <v>187</v>
      </c>
      <c r="G12" s="555" t="s">
        <v>96</v>
      </c>
      <c r="I12" s="16"/>
    </row>
    <row r="13" spans="1:9" ht="15" customHeight="1" x14ac:dyDescent="0.25">
      <c r="A13" s="518"/>
      <c r="B13" s="583"/>
      <c r="C13" s="524"/>
      <c r="D13" s="515"/>
      <c r="E13" s="515"/>
      <c r="F13" s="515"/>
      <c r="G13" s="556"/>
      <c r="I13" s="17"/>
    </row>
    <row r="14" spans="1:9" ht="15" customHeight="1" thickBot="1" x14ac:dyDescent="0.3">
      <c r="A14" s="519"/>
      <c r="B14" s="584"/>
      <c r="C14" s="525"/>
      <c r="D14" s="516"/>
      <c r="E14" s="516"/>
      <c r="F14" s="516"/>
      <c r="G14" s="557"/>
      <c r="I14" s="18"/>
    </row>
    <row r="15" spans="1:9" ht="17.100000000000001" customHeight="1" thickBot="1" x14ac:dyDescent="0.3">
      <c r="A15" s="750" t="s">
        <v>22</v>
      </c>
      <c r="B15" s="751"/>
      <c r="C15" s="751"/>
      <c r="D15" s="751"/>
      <c r="E15" s="751"/>
      <c r="F15" s="751"/>
      <c r="G15" s="752"/>
      <c r="I15" s="18"/>
    </row>
    <row r="16" spans="1:9" ht="26.25" customHeight="1" x14ac:dyDescent="0.25">
      <c r="A16" s="756" t="s">
        <v>109</v>
      </c>
      <c r="B16" s="763" t="s">
        <v>254</v>
      </c>
      <c r="C16" s="86">
        <v>5341</v>
      </c>
      <c r="D16" s="96">
        <v>1110</v>
      </c>
      <c r="E16" s="96">
        <v>1000</v>
      </c>
      <c r="F16" s="109">
        <v>14055.98</v>
      </c>
      <c r="G16" s="235">
        <f>ROUND((F16-F16/100*$D$10),2)</f>
        <v>14055.98</v>
      </c>
      <c r="H16" s="22"/>
    </row>
    <row r="17" spans="1:10" ht="26.25" customHeight="1" x14ac:dyDescent="0.25">
      <c r="A17" s="757"/>
      <c r="B17" s="764"/>
      <c r="C17" s="47">
        <v>5342</v>
      </c>
      <c r="D17" s="49">
        <v>1325</v>
      </c>
      <c r="E17" s="49">
        <v>1200</v>
      </c>
      <c r="F17" s="48">
        <v>18700.98</v>
      </c>
      <c r="G17" s="236">
        <f t="shared" ref="G17:G33" si="0">ROUND((F17-F17/100*$D$10),2)</f>
        <v>18700.98</v>
      </c>
    </row>
    <row r="18" spans="1:10" ht="19.5" customHeight="1" x14ac:dyDescent="0.25">
      <c r="A18" s="757"/>
      <c r="B18" s="764" t="s">
        <v>255</v>
      </c>
      <c r="C18" s="47">
        <v>5343</v>
      </c>
      <c r="D18" s="49">
        <v>1525</v>
      </c>
      <c r="E18" s="49">
        <v>1400</v>
      </c>
      <c r="F18" s="48">
        <v>19312.18</v>
      </c>
      <c r="G18" s="236">
        <f t="shared" si="0"/>
        <v>19312.18</v>
      </c>
    </row>
    <row r="19" spans="1:10" ht="19.5" customHeight="1" x14ac:dyDescent="0.25">
      <c r="A19" s="757"/>
      <c r="B19" s="764"/>
      <c r="C19" s="47">
        <v>5344</v>
      </c>
      <c r="D19" s="49">
        <v>1640</v>
      </c>
      <c r="E19" s="49">
        <v>1500</v>
      </c>
      <c r="F19" s="48">
        <v>20901.28</v>
      </c>
      <c r="G19" s="236">
        <f t="shared" si="0"/>
        <v>20901.28</v>
      </c>
      <c r="J19" s="19"/>
    </row>
    <row r="20" spans="1:10" ht="19.5" customHeight="1" x14ac:dyDescent="0.25">
      <c r="A20" s="757"/>
      <c r="B20" s="764"/>
      <c r="C20" s="47">
        <v>5345</v>
      </c>
      <c r="D20" s="49">
        <v>1740</v>
      </c>
      <c r="E20" s="49">
        <v>1600</v>
      </c>
      <c r="F20" s="48">
        <v>24690.68</v>
      </c>
      <c r="G20" s="236">
        <f t="shared" si="0"/>
        <v>24690.68</v>
      </c>
    </row>
    <row r="21" spans="1:10" ht="19.5" customHeight="1" x14ac:dyDescent="0.25">
      <c r="A21" s="757"/>
      <c r="B21" s="764"/>
      <c r="C21" s="47">
        <v>5346</v>
      </c>
      <c r="D21" s="49">
        <v>1960</v>
      </c>
      <c r="E21" s="49">
        <v>1800</v>
      </c>
      <c r="F21" s="48">
        <v>33124.879999999997</v>
      </c>
      <c r="G21" s="236">
        <f t="shared" si="0"/>
        <v>33124.879999999997</v>
      </c>
    </row>
    <row r="22" spans="1:10" ht="19.5" customHeight="1" x14ac:dyDescent="0.25">
      <c r="A22" s="757"/>
      <c r="B22" s="764"/>
      <c r="C22" s="47">
        <v>5347</v>
      </c>
      <c r="D22" s="49">
        <v>2185</v>
      </c>
      <c r="E22" s="49">
        <v>2000</v>
      </c>
      <c r="F22" s="48">
        <v>39970.28</v>
      </c>
      <c r="G22" s="236">
        <f t="shared" si="0"/>
        <v>39970.28</v>
      </c>
    </row>
    <row r="23" spans="1:10" ht="19.5" customHeight="1" x14ac:dyDescent="0.25">
      <c r="A23" s="757"/>
      <c r="B23" s="764"/>
      <c r="C23" s="47">
        <v>5347</v>
      </c>
      <c r="D23" s="49">
        <v>2385</v>
      </c>
      <c r="E23" s="49">
        <v>2200</v>
      </c>
      <c r="F23" s="48">
        <v>46192.08</v>
      </c>
      <c r="G23" s="236">
        <f t="shared" si="0"/>
        <v>46192.08</v>
      </c>
    </row>
    <row r="24" spans="1:10" ht="19.5" customHeight="1" x14ac:dyDescent="0.25">
      <c r="A24" s="757"/>
      <c r="B24" s="764"/>
      <c r="C24" s="47">
        <v>5349</v>
      </c>
      <c r="D24" s="49">
        <v>2585</v>
      </c>
      <c r="E24" s="49">
        <v>2400</v>
      </c>
      <c r="F24" s="48">
        <v>50470.28</v>
      </c>
      <c r="G24" s="236">
        <f t="shared" si="0"/>
        <v>50470.28</v>
      </c>
    </row>
    <row r="25" spans="1:10" ht="19.5" customHeight="1" x14ac:dyDescent="0.25">
      <c r="A25" s="757"/>
      <c r="B25" s="764" t="s">
        <v>256</v>
      </c>
      <c r="C25" s="47">
        <v>5161</v>
      </c>
      <c r="D25" s="49">
        <v>1110</v>
      </c>
      <c r="E25" s="49">
        <v>1000</v>
      </c>
      <c r="F25" s="51">
        <v>16243.98</v>
      </c>
      <c r="G25" s="236">
        <f t="shared" si="0"/>
        <v>16243.98</v>
      </c>
    </row>
    <row r="26" spans="1:10" ht="19.5" customHeight="1" x14ac:dyDescent="0.25">
      <c r="A26" s="757"/>
      <c r="B26" s="764"/>
      <c r="C26" s="47">
        <v>5162</v>
      </c>
      <c r="D26" s="49">
        <v>1325</v>
      </c>
      <c r="E26" s="49">
        <v>1200</v>
      </c>
      <c r="F26" s="51">
        <v>20351.28</v>
      </c>
      <c r="G26" s="236">
        <f t="shared" si="0"/>
        <v>20351.28</v>
      </c>
    </row>
    <row r="27" spans="1:10" ht="19.5" customHeight="1" x14ac:dyDescent="0.25">
      <c r="A27" s="757"/>
      <c r="B27" s="764"/>
      <c r="C27" s="47">
        <v>5163</v>
      </c>
      <c r="D27" s="49">
        <v>1525</v>
      </c>
      <c r="E27" s="49">
        <v>1400</v>
      </c>
      <c r="F27" s="51">
        <v>21267.98</v>
      </c>
      <c r="G27" s="236">
        <f t="shared" si="0"/>
        <v>21267.98</v>
      </c>
    </row>
    <row r="28" spans="1:10" ht="19.5" customHeight="1" x14ac:dyDescent="0.25">
      <c r="A28" s="757"/>
      <c r="B28" s="764"/>
      <c r="C28" s="47">
        <v>5164</v>
      </c>
      <c r="D28" s="49">
        <v>1640</v>
      </c>
      <c r="E28" s="49">
        <v>1500</v>
      </c>
      <c r="F28" s="51">
        <v>23944.98</v>
      </c>
      <c r="G28" s="236">
        <f t="shared" si="0"/>
        <v>23944.98</v>
      </c>
    </row>
    <row r="29" spans="1:10" ht="19.5" customHeight="1" x14ac:dyDescent="0.25">
      <c r="A29" s="757"/>
      <c r="B29" s="764"/>
      <c r="C29" s="47">
        <v>5165</v>
      </c>
      <c r="D29" s="49">
        <v>1740</v>
      </c>
      <c r="E29" s="49">
        <v>1600</v>
      </c>
      <c r="F29" s="51">
        <v>27734.28</v>
      </c>
      <c r="G29" s="236">
        <f t="shared" si="0"/>
        <v>27734.28</v>
      </c>
      <c r="H29" s="12"/>
      <c r="I29" s="12"/>
    </row>
    <row r="30" spans="1:10" ht="19.5" customHeight="1" x14ac:dyDescent="0.25">
      <c r="A30" s="757"/>
      <c r="B30" s="764"/>
      <c r="C30" s="47">
        <v>5166</v>
      </c>
      <c r="D30" s="49">
        <v>1960</v>
      </c>
      <c r="E30" s="49">
        <v>1800</v>
      </c>
      <c r="F30" s="51">
        <v>37892.18</v>
      </c>
      <c r="G30" s="236">
        <f t="shared" si="0"/>
        <v>37892.18</v>
      </c>
      <c r="H30" s="12"/>
      <c r="I30" s="12"/>
    </row>
    <row r="31" spans="1:10" ht="19.5" customHeight="1" x14ac:dyDescent="0.25">
      <c r="A31" s="757"/>
      <c r="B31" s="764"/>
      <c r="C31" s="47">
        <v>5167</v>
      </c>
      <c r="D31" s="49">
        <v>2185</v>
      </c>
      <c r="E31" s="49">
        <v>2000</v>
      </c>
      <c r="F31" s="51">
        <v>42647.18</v>
      </c>
      <c r="G31" s="236">
        <f t="shared" si="0"/>
        <v>42647.18</v>
      </c>
      <c r="H31" s="12"/>
      <c r="I31" s="12"/>
    </row>
    <row r="32" spans="1:10" ht="19.5" customHeight="1" x14ac:dyDescent="0.25">
      <c r="A32" s="757"/>
      <c r="B32" s="764"/>
      <c r="C32" s="47">
        <v>5168</v>
      </c>
      <c r="D32" s="49">
        <v>2385</v>
      </c>
      <c r="E32" s="49">
        <v>2200</v>
      </c>
      <c r="F32" s="51">
        <v>49370.28</v>
      </c>
      <c r="G32" s="236">
        <f t="shared" si="0"/>
        <v>49370.28</v>
      </c>
      <c r="H32" s="12"/>
      <c r="I32" s="12"/>
    </row>
    <row r="33" spans="1:9" ht="19.5" customHeight="1" x14ac:dyDescent="0.25">
      <c r="A33" s="757"/>
      <c r="B33" s="764"/>
      <c r="C33" s="47">
        <v>5169</v>
      </c>
      <c r="D33" s="49">
        <v>2585</v>
      </c>
      <c r="E33" s="49">
        <v>2400</v>
      </c>
      <c r="F33" s="51">
        <v>53782.98</v>
      </c>
      <c r="G33" s="236">
        <f t="shared" si="0"/>
        <v>53782.98</v>
      </c>
      <c r="H33" s="12"/>
      <c r="I33" s="12"/>
    </row>
    <row r="34" spans="1:9" ht="17.100000000000001" customHeight="1" thickBot="1" x14ac:dyDescent="0.3">
      <c r="A34" s="753" t="s">
        <v>21</v>
      </c>
      <c r="B34" s="754"/>
      <c r="C34" s="754"/>
      <c r="D34" s="754"/>
      <c r="E34" s="754"/>
      <c r="F34" s="754"/>
      <c r="G34" s="755"/>
      <c r="H34" s="12"/>
      <c r="I34" s="12"/>
    </row>
    <row r="35" spans="1:9" x14ac:dyDescent="0.25">
      <c r="A35" s="760"/>
      <c r="B35" s="758" t="s">
        <v>110</v>
      </c>
      <c r="C35" s="95">
        <v>5171</v>
      </c>
      <c r="D35" s="741" t="s">
        <v>52</v>
      </c>
      <c r="E35" s="741"/>
      <c r="F35" s="110">
        <v>3154.68</v>
      </c>
      <c r="G35" s="237">
        <f>ROUND((F35-F35/100*$E$10),2)</f>
        <v>3154.68</v>
      </c>
      <c r="I35" s="12"/>
    </row>
    <row r="36" spans="1:9" x14ac:dyDescent="0.25">
      <c r="A36" s="761"/>
      <c r="B36" s="663"/>
      <c r="C36" s="97">
        <v>5172</v>
      </c>
      <c r="D36" s="739" t="s">
        <v>53</v>
      </c>
      <c r="E36" s="739"/>
      <c r="F36" s="112">
        <v>4227.28</v>
      </c>
      <c r="G36" s="236">
        <f t="shared" ref="G36:G64" si="1">ROUND((F36-F36/100*$E$10),2)</f>
        <v>4227.28</v>
      </c>
      <c r="I36" s="12"/>
    </row>
    <row r="37" spans="1:9" x14ac:dyDescent="0.25">
      <c r="A37" s="761"/>
      <c r="B37" s="663"/>
      <c r="C37" s="97">
        <v>5173</v>
      </c>
      <c r="D37" s="739" t="s">
        <v>54</v>
      </c>
      <c r="E37" s="740"/>
      <c r="F37" s="112">
        <v>4984.4799999999996</v>
      </c>
      <c r="G37" s="236">
        <f t="shared" si="1"/>
        <v>4984.4799999999996</v>
      </c>
      <c r="I37" s="12"/>
    </row>
    <row r="38" spans="1:9" x14ac:dyDescent="0.25">
      <c r="A38" s="761"/>
      <c r="B38" s="663"/>
      <c r="C38" s="97">
        <v>5174</v>
      </c>
      <c r="D38" s="739" t="s">
        <v>55</v>
      </c>
      <c r="E38" s="740"/>
      <c r="F38" s="112">
        <v>5252.58</v>
      </c>
      <c r="G38" s="236">
        <f t="shared" si="1"/>
        <v>5252.58</v>
      </c>
      <c r="H38" s="12"/>
      <c r="I38" s="12"/>
    </row>
    <row r="39" spans="1:9" x14ac:dyDescent="0.25">
      <c r="A39" s="761"/>
      <c r="B39" s="663"/>
      <c r="C39" s="97">
        <v>5175</v>
      </c>
      <c r="D39" s="739" t="s">
        <v>56</v>
      </c>
      <c r="E39" s="740"/>
      <c r="F39" s="112">
        <v>5583.78</v>
      </c>
      <c r="G39" s="236">
        <f t="shared" si="1"/>
        <v>5583.78</v>
      </c>
      <c r="H39" s="12"/>
      <c r="I39" s="12"/>
    </row>
    <row r="40" spans="1:9" x14ac:dyDescent="0.25">
      <c r="A40" s="761"/>
      <c r="B40" s="663"/>
      <c r="C40" s="97">
        <v>5176</v>
      </c>
      <c r="D40" s="739" t="s">
        <v>57</v>
      </c>
      <c r="E40" s="740"/>
      <c r="F40" s="112">
        <v>6262.08</v>
      </c>
      <c r="G40" s="236">
        <f t="shared" si="1"/>
        <v>6262.08</v>
      </c>
      <c r="H40" s="12"/>
      <c r="I40" s="12"/>
    </row>
    <row r="41" spans="1:9" x14ac:dyDescent="0.25">
      <c r="A41" s="761"/>
      <c r="B41" s="663"/>
      <c r="C41" s="97">
        <v>5177</v>
      </c>
      <c r="D41" s="739" t="s">
        <v>58</v>
      </c>
      <c r="E41" s="740"/>
      <c r="F41" s="112">
        <v>6940.28</v>
      </c>
      <c r="G41" s="236">
        <f t="shared" si="1"/>
        <v>6940.28</v>
      </c>
      <c r="H41" s="12"/>
      <c r="I41" s="12"/>
    </row>
    <row r="42" spans="1:9" x14ac:dyDescent="0.25">
      <c r="A42" s="761"/>
      <c r="B42" s="663"/>
      <c r="C42" s="97">
        <v>5178</v>
      </c>
      <c r="D42" s="739" t="s">
        <v>59</v>
      </c>
      <c r="E42" s="740"/>
      <c r="F42" s="112">
        <v>7571.28</v>
      </c>
      <c r="G42" s="236">
        <f t="shared" si="1"/>
        <v>7571.28</v>
      </c>
    </row>
    <row r="43" spans="1:9" ht="15.75" thickBot="1" x14ac:dyDescent="0.3">
      <c r="A43" s="762"/>
      <c r="B43" s="759"/>
      <c r="C43" s="98">
        <v>5179</v>
      </c>
      <c r="D43" s="742" t="s">
        <v>60</v>
      </c>
      <c r="E43" s="743"/>
      <c r="F43" s="113">
        <v>8044.48</v>
      </c>
      <c r="G43" s="238">
        <f t="shared" si="1"/>
        <v>8044.48</v>
      </c>
    </row>
    <row r="44" spans="1:9" x14ac:dyDescent="0.25">
      <c r="A44" s="760"/>
      <c r="B44" s="758" t="s">
        <v>111</v>
      </c>
      <c r="C44" s="95">
        <v>5181</v>
      </c>
      <c r="D44" s="741" t="s">
        <v>52</v>
      </c>
      <c r="E44" s="741"/>
      <c r="F44" s="110">
        <v>8846.8799999999992</v>
      </c>
      <c r="G44" s="237">
        <f t="shared" si="1"/>
        <v>8846.8799999999992</v>
      </c>
      <c r="I44" s="9"/>
    </row>
    <row r="45" spans="1:9" x14ac:dyDescent="0.25">
      <c r="A45" s="761"/>
      <c r="B45" s="663"/>
      <c r="C45" s="97">
        <v>5182</v>
      </c>
      <c r="D45" s="739" t="s">
        <v>53</v>
      </c>
      <c r="E45" s="739"/>
      <c r="F45" s="112">
        <v>12385.58</v>
      </c>
      <c r="G45" s="236">
        <f t="shared" si="1"/>
        <v>12385.58</v>
      </c>
      <c r="I45" s="9"/>
    </row>
    <row r="46" spans="1:9" x14ac:dyDescent="0.25">
      <c r="A46" s="761"/>
      <c r="B46" s="663"/>
      <c r="C46" s="97">
        <v>5183</v>
      </c>
      <c r="D46" s="739" t="s">
        <v>54</v>
      </c>
      <c r="E46" s="740"/>
      <c r="F46" s="112">
        <v>13565.18</v>
      </c>
      <c r="G46" s="236">
        <f t="shared" si="1"/>
        <v>13565.18</v>
      </c>
      <c r="I46" s="9"/>
    </row>
    <row r="47" spans="1:9" x14ac:dyDescent="0.25">
      <c r="A47" s="761"/>
      <c r="B47" s="663"/>
      <c r="C47" s="97">
        <v>5184</v>
      </c>
      <c r="D47" s="739" t="s">
        <v>55</v>
      </c>
      <c r="E47" s="740"/>
      <c r="F47" s="112">
        <v>14154.98</v>
      </c>
      <c r="G47" s="236">
        <f t="shared" si="1"/>
        <v>14154.98</v>
      </c>
      <c r="I47" s="9"/>
    </row>
    <row r="48" spans="1:9" x14ac:dyDescent="0.25">
      <c r="A48" s="761"/>
      <c r="B48" s="663"/>
      <c r="C48" s="97">
        <v>5185</v>
      </c>
      <c r="D48" s="739" t="s">
        <v>56</v>
      </c>
      <c r="E48" s="740"/>
      <c r="F48" s="112">
        <v>15334.48</v>
      </c>
      <c r="G48" s="236">
        <f t="shared" si="1"/>
        <v>15334.48</v>
      </c>
      <c r="I48" s="9"/>
    </row>
    <row r="49" spans="1:9" x14ac:dyDescent="0.25">
      <c r="A49" s="761"/>
      <c r="B49" s="663"/>
      <c r="C49" s="97">
        <v>5186</v>
      </c>
      <c r="D49" s="739" t="s">
        <v>57</v>
      </c>
      <c r="E49" s="740"/>
      <c r="F49" s="112">
        <v>15924.28</v>
      </c>
      <c r="G49" s="236">
        <f t="shared" si="1"/>
        <v>15924.28</v>
      </c>
      <c r="I49" s="9"/>
    </row>
    <row r="50" spans="1:9" x14ac:dyDescent="0.25">
      <c r="A50" s="761"/>
      <c r="B50" s="663"/>
      <c r="C50" s="97">
        <v>5187</v>
      </c>
      <c r="D50" s="739" t="s">
        <v>58</v>
      </c>
      <c r="E50" s="740"/>
      <c r="F50" s="112">
        <v>18283.48</v>
      </c>
      <c r="G50" s="236">
        <f t="shared" si="1"/>
        <v>18283.48</v>
      </c>
      <c r="I50" s="9"/>
    </row>
    <row r="51" spans="1:9" x14ac:dyDescent="0.25">
      <c r="A51" s="761"/>
      <c r="B51" s="663"/>
      <c r="C51" s="97">
        <v>5188</v>
      </c>
      <c r="D51" s="739" t="s">
        <v>59</v>
      </c>
      <c r="E51" s="740"/>
      <c r="F51" s="112">
        <v>19463.080000000002</v>
      </c>
      <c r="G51" s="236">
        <f t="shared" si="1"/>
        <v>19463.080000000002</v>
      </c>
      <c r="I51" s="9"/>
    </row>
    <row r="52" spans="1:9" ht="15.75" thickBot="1" x14ac:dyDescent="0.3">
      <c r="A52" s="762"/>
      <c r="B52" s="759"/>
      <c r="C52" s="98">
        <v>5189</v>
      </c>
      <c r="D52" s="742" t="s">
        <v>60</v>
      </c>
      <c r="E52" s="743"/>
      <c r="F52" s="113">
        <v>20587.38</v>
      </c>
      <c r="G52" s="238">
        <f t="shared" si="1"/>
        <v>20587.38</v>
      </c>
    </row>
    <row r="53" spans="1:9" x14ac:dyDescent="0.25">
      <c r="A53" s="760"/>
      <c r="B53" s="758" t="s">
        <v>112</v>
      </c>
      <c r="C53" s="95">
        <v>5191</v>
      </c>
      <c r="D53" s="741" t="s">
        <v>52</v>
      </c>
      <c r="E53" s="741"/>
      <c r="F53" s="110">
        <v>9000.98</v>
      </c>
      <c r="G53" s="237">
        <f t="shared" si="1"/>
        <v>9000.98</v>
      </c>
    </row>
    <row r="54" spans="1:9" x14ac:dyDescent="0.25">
      <c r="A54" s="761"/>
      <c r="B54" s="663"/>
      <c r="C54" s="97">
        <v>5192</v>
      </c>
      <c r="D54" s="739" t="s">
        <v>53</v>
      </c>
      <c r="E54" s="739"/>
      <c r="F54" s="112">
        <v>10719.18</v>
      </c>
      <c r="G54" s="236">
        <f t="shared" si="1"/>
        <v>10719.18</v>
      </c>
    </row>
    <row r="55" spans="1:9" x14ac:dyDescent="0.25">
      <c r="A55" s="761"/>
      <c r="B55" s="663"/>
      <c r="C55" s="97">
        <v>5193</v>
      </c>
      <c r="D55" s="739" t="s">
        <v>54</v>
      </c>
      <c r="E55" s="740"/>
      <c r="F55" s="112">
        <v>12440.48</v>
      </c>
      <c r="G55" s="236">
        <f t="shared" si="1"/>
        <v>12440.48</v>
      </c>
    </row>
    <row r="56" spans="1:9" x14ac:dyDescent="0.25">
      <c r="A56" s="761"/>
      <c r="B56" s="663"/>
      <c r="C56" s="97">
        <v>5194</v>
      </c>
      <c r="D56" s="739" t="s">
        <v>55</v>
      </c>
      <c r="E56" s="740"/>
      <c r="F56" s="112">
        <v>13319.48</v>
      </c>
      <c r="G56" s="236">
        <f>ROUND((F56-F56/100*$E$10),2)</f>
        <v>13319.48</v>
      </c>
    </row>
    <row r="57" spans="1:9" x14ac:dyDescent="0.25">
      <c r="A57" s="761"/>
      <c r="B57" s="663"/>
      <c r="C57" s="97">
        <v>5195</v>
      </c>
      <c r="D57" s="739" t="s">
        <v>56</v>
      </c>
      <c r="E57" s="740"/>
      <c r="F57" s="112">
        <v>13997.88</v>
      </c>
      <c r="G57" s="236">
        <f t="shared" si="1"/>
        <v>13997.88</v>
      </c>
    </row>
    <row r="58" spans="1:9" x14ac:dyDescent="0.25">
      <c r="A58" s="761"/>
      <c r="B58" s="663"/>
      <c r="C58" s="97">
        <v>5196</v>
      </c>
      <c r="D58" s="739" t="s">
        <v>57</v>
      </c>
      <c r="E58" s="740"/>
      <c r="F58" s="112">
        <v>15748.28</v>
      </c>
      <c r="G58" s="236">
        <f t="shared" si="1"/>
        <v>15748.28</v>
      </c>
    </row>
    <row r="59" spans="1:9" x14ac:dyDescent="0.25">
      <c r="A59" s="761"/>
      <c r="B59" s="663"/>
      <c r="C59" s="97">
        <v>5197</v>
      </c>
      <c r="D59" s="739" t="s">
        <v>58</v>
      </c>
      <c r="E59" s="740"/>
      <c r="F59" s="112">
        <v>17465.88</v>
      </c>
      <c r="G59" s="236">
        <f t="shared" si="1"/>
        <v>17465.88</v>
      </c>
    </row>
    <row r="60" spans="1:9" x14ac:dyDescent="0.25">
      <c r="A60" s="761"/>
      <c r="B60" s="663"/>
      <c r="C60" s="97">
        <v>5198</v>
      </c>
      <c r="D60" s="739" t="s">
        <v>59</v>
      </c>
      <c r="E60" s="740"/>
      <c r="F60" s="112">
        <v>19036.78</v>
      </c>
      <c r="G60" s="236">
        <f t="shared" si="1"/>
        <v>19036.78</v>
      </c>
    </row>
    <row r="61" spans="1:9" ht="15.75" thickBot="1" x14ac:dyDescent="0.3">
      <c r="A61" s="762"/>
      <c r="B61" s="759"/>
      <c r="C61" s="98">
        <v>5199</v>
      </c>
      <c r="D61" s="742" t="s">
        <v>60</v>
      </c>
      <c r="E61" s="743"/>
      <c r="F61" s="113">
        <v>20587.080000000002</v>
      </c>
      <c r="G61" s="238">
        <f t="shared" si="1"/>
        <v>20587.080000000002</v>
      </c>
    </row>
    <row r="62" spans="1:9" ht="68.25" customHeight="1" thickBot="1" x14ac:dyDescent="0.3">
      <c r="A62" s="239"/>
      <c r="B62" s="114" t="s">
        <v>212</v>
      </c>
      <c r="C62" s="101" t="s">
        <v>250</v>
      </c>
      <c r="D62" s="744" t="s">
        <v>213</v>
      </c>
      <c r="E62" s="745"/>
      <c r="F62" s="115">
        <v>3615.58</v>
      </c>
      <c r="G62" s="240">
        <f t="shared" si="1"/>
        <v>3615.58</v>
      </c>
    </row>
    <row r="63" spans="1:9" ht="81" customHeight="1" thickBot="1" x14ac:dyDescent="0.3">
      <c r="A63" s="239"/>
      <c r="B63" s="92" t="s">
        <v>210</v>
      </c>
      <c r="C63" s="101" t="s">
        <v>251</v>
      </c>
      <c r="D63" s="744" t="s">
        <v>213</v>
      </c>
      <c r="E63" s="745"/>
      <c r="F63" s="115">
        <v>2400.2800000000002</v>
      </c>
      <c r="G63" s="240">
        <f>ROUND((F63-F63/100*$E$10),2)</f>
        <v>2400.2800000000002</v>
      </c>
    </row>
    <row r="64" spans="1:9" ht="114.75" customHeight="1" thickBot="1" x14ac:dyDescent="0.3">
      <c r="A64" s="241"/>
      <c r="B64" s="120" t="s">
        <v>211</v>
      </c>
      <c r="C64" s="116" t="s">
        <v>252</v>
      </c>
      <c r="D64" s="748" t="s">
        <v>42</v>
      </c>
      <c r="E64" s="749"/>
      <c r="F64" s="117">
        <v>114300.08</v>
      </c>
      <c r="G64" s="242">
        <f t="shared" si="1"/>
        <v>114300.08</v>
      </c>
    </row>
    <row r="65" spans="1:7" ht="60.75" customHeight="1" thickBot="1" x14ac:dyDescent="0.3">
      <c r="A65" s="243"/>
      <c r="B65" s="244" t="s">
        <v>44</v>
      </c>
      <c r="C65" s="245" t="s">
        <v>253</v>
      </c>
      <c r="D65" s="746" t="s">
        <v>209</v>
      </c>
      <c r="E65" s="747"/>
      <c r="F65" s="246">
        <v>9002.18</v>
      </c>
      <c r="G65" s="247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2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v>44102</v>
      </c>
    </row>
    <row r="2" spans="1:9" s="26" customFormat="1" ht="26.1" customHeight="1" x14ac:dyDescent="0.2">
      <c r="A2" s="27"/>
      <c r="B2" s="459"/>
      <c r="C2" s="459"/>
      <c r="D2" s="459"/>
      <c r="E2" s="459"/>
      <c r="F2" s="459"/>
      <c r="G2" s="460"/>
      <c r="H2" s="62" t="s">
        <v>0</v>
      </c>
    </row>
    <row r="3" spans="1:9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</row>
    <row r="4" spans="1:9" s="26" customFormat="1" ht="24.95" customHeight="1" x14ac:dyDescent="0.25">
      <c r="A4" s="27"/>
      <c r="B4" s="29"/>
      <c r="C4" s="32"/>
      <c r="D4" s="33"/>
      <c r="E4" s="30"/>
      <c r="F4" s="30"/>
      <c r="G4" s="31"/>
      <c r="H4" s="63"/>
    </row>
    <row r="5" spans="1:9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9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9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9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9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9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9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9" ht="15" customHeight="1" x14ac:dyDescent="0.25">
      <c r="A12" s="786" t="s">
        <v>94</v>
      </c>
      <c r="B12" s="788" t="s">
        <v>95</v>
      </c>
      <c r="C12" s="788" t="s">
        <v>98</v>
      </c>
      <c r="D12" s="773" t="s">
        <v>1</v>
      </c>
      <c r="E12" s="773" t="s">
        <v>2</v>
      </c>
      <c r="F12" s="773" t="s">
        <v>187</v>
      </c>
      <c r="G12" s="774" t="s">
        <v>96</v>
      </c>
    </row>
    <row r="13" spans="1:9" ht="15" customHeight="1" x14ac:dyDescent="0.25">
      <c r="A13" s="787"/>
      <c r="B13" s="583"/>
      <c r="C13" s="524"/>
      <c r="D13" s="515"/>
      <c r="E13" s="515"/>
      <c r="F13" s="515"/>
      <c r="G13" s="775"/>
    </row>
    <row r="14" spans="1:9" ht="15" customHeight="1" x14ac:dyDescent="0.25">
      <c r="A14" s="787"/>
      <c r="B14" s="583"/>
      <c r="C14" s="524"/>
      <c r="D14" s="515"/>
      <c r="E14" s="515"/>
      <c r="F14" s="515"/>
      <c r="G14" s="775"/>
      <c r="H14" s="1"/>
      <c r="I14" s="1"/>
    </row>
    <row r="15" spans="1:9" ht="17.100000000000001" customHeight="1" x14ac:dyDescent="0.25">
      <c r="A15" s="776" t="s">
        <v>23</v>
      </c>
      <c r="B15" s="777"/>
      <c r="C15" s="777"/>
      <c r="D15" s="777"/>
      <c r="E15" s="777"/>
      <c r="F15" s="777"/>
      <c r="G15" s="778"/>
      <c r="H15" s="1"/>
      <c r="I15" s="2"/>
    </row>
    <row r="16" spans="1:9" ht="48.75" customHeight="1" x14ac:dyDescent="0.25">
      <c r="A16" s="779"/>
      <c r="B16" s="64" t="s">
        <v>115</v>
      </c>
      <c r="C16" s="50">
        <v>5700</v>
      </c>
      <c r="D16" s="50">
        <v>110</v>
      </c>
      <c r="E16" s="50">
        <v>94</v>
      </c>
      <c r="F16" s="48">
        <v>114.38</v>
      </c>
      <c r="G16" s="65">
        <f>ROUND((F16-F16/100*$D$10),2)</f>
        <v>114.38</v>
      </c>
    </row>
    <row r="17" spans="1:9" ht="48.75" customHeight="1" x14ac:dyDescent="0.25">
      <c r="A17" s="779"/>
      <c r="B17" s="64" t="s">
        <v>115</v>
      </c>
      <c r="C17" s="50">
        <v>5701</v>
      </c>
      <c r="D17" s="50">
        <v>160</v>
      </c>
      <c r="E17" s="50">
        <v>136</v>
      </c>
      <c r="F17" s="48">
        <v>215.08</v>
      </c>
      <c r="G17" s="65">
        <f t="shared" ref="G17:G19" si="0">ROUND((F17-F17/100*$D$10),2)</f>
        <v>215.08</v>
      </c>
    </row>
    <row r="18" spans="1:9" ht="48.75" customHeight="1" x14ac:dyDescent="0.25">
      <c r="A18" s="779"/>
      <c r="B18" s="64" t="s">
        <v>114</v>
      </c>
      <c r="C18" s="50">
        <v>5702</v>
      </c>
      <c r="D18" s="50">
        <v>200</v>
      </c>
      <c r="E18" s="50">
        <v>171</v>
      </c>
      <c r="F18" s="48">
        <v>277.48</v>
      </c>
      <c r="G18" s="65">
        <f t="shared" si="0"/>
        <v>277.48</v>
      </c>
    </row>
    <row r="19" spans="1:9" ht="48.75" customHeight="1" x14ac:dyDescent="0.25">
      <c r="A19" s="779"/>
      <c r="B19" s="64" t="s">
        <v>116</v>
      </c>
      <c r="C19" s="50">
        <v>5705</v>
      </c>
      <c r="D19" s="50">
        <v>200</v>
      </c>
      <c r="E19" s="50">
        <v>171</v>
      </c>
      <c r="F19" s="48">
        <v>189.68</v>
      </c>
      <c r="G19" s="65">
        <f t="shared" si="0"/>
        <v>189.68</v>
      </c>
    </row>
    <row r="20" spans="1:9" ht="17.100000000000001" customHeight="1" thickBot="1" x14ac:dyDescent="0.3">
      <c r="A20" s="765" t="s">
        <v>47</v>
      </c>
      <c r="B20" s="766"/>
      <c r="C20" s="766"/>
      <c r="D20" s="766"/>
      <c r="E20" s="766"/>
      <c r="F20" s="766"/>
      <c r="G20" s="767"/>
      <c r="H20" s="3"/>
      <c r="I20" s="4"/>
    </row>
    <row r="21" spans="1:9" ht="32.25" customHeight="1" x14ac:dyDescent="0.25">
      <c r="A21" s="780"/>
      <c r="B21" s="758" t="s">
        <v>117</v>
      </c>
      <c r="C21" s="102">
        <v>5590</v>
      </c>
      <c r="D21" s="274">
        <v>110</v>
      </c>
      <c r="E21" s="274">
        <v>94</v>
      </c>
      <c r="F21" s="53">
        <v>86.68</v>
      </c>
      <c r="G21" s="66">
        <f>ROUND((F21-F21/100*$D$10),2)</f>
        <v>86.68</v>
      </c>
    </row>
    <row r="22" spans="1:9" ht="32.25" customHeight="1" x14ac:dyDescent="0.25">
      <c r="A22" s="781"/>
      <c r="B22" s="768"/>
      <c r="C22" s="103">
        <v>5591</v>
      </c>
      <c r="D22" s="275">
        <v>160</v>
      </c>
      <c r="E22" s="275">
        <v>136</v>
      </c>
      <c r="F22" s="48">
        <v>208.98</v>
      </c>
      <c r="G22" s="65">
        <f t="shared" ref="G22:G23" si="1">ROUND((F22-F22/100*$D$10),2)</f>
        <v>208.98</v>
      </c>
    </row>
    <row r="23" spans="1:9" ht="32.25" customHeight="1" thickBot="1" x14ac:dyDescent="0.3">
      <c r="A23" s="782"/>
      <c r="B23" s="769"/>
      <c r="C23" s="103">
        <v>5592</v>
      </c>
      <c r="D23" s="276">
        <v>200</v>
      </c>
      <c r="E23" s="276">
        <v>171</v>
      </c>
      <c r="F23" s="54">
        <v>279.88</v>
      </c>
      <c r="G23" s="67">
        <f t="shared" si="1"/>
        <v>279.88</v>
      </c>
    </row>
    <row r="24" spans="1:9" ht="17.100000000000001" customHeight="1" thickBot="1" x14ac:dyDescent="0.3">
      <c r="A24" s="783" t="s">
        <v>21</v>
      </c>
      <c r="B24" s="784"/>
      <c r="C24" s="784"/>
      <c r="D24" s="784"/>
      <c r="E24" s="784"/>
      <c r="F24" s="784"/>
      <c r="G24" s="785"/>
      <c r="H24" s="3"/>
      <c r="I24" s="4"/>
    </row>
    <row r="25" spans="1:9" ht="22.5" customHeight="1" x14ac:dyDescent="0.25">
      <c r="A25" s="792"/>
      <c r="B25" s="770" t="s">
        <v>118</v>
      </c>
      <c r="C25" s="78">
        <v>5570</v>
      </c>
      <c r="D25" s="603" t="s">
        <v>50</v>
      </c>
      <c r="E25" s="603"/>
      <c r="F25" s="70">
        <v>24.48</v>
      </c>
      <c r="G25" s="87">
        <f>ROUND((F25-F25/100*$E$10),2)</f>
        <v>24.48</v>
      </c>
    </row>
    <row r="26" spans="1:9" ht="22.5" customHeight="1" x14ac:dyDescent="0.25">
      <c r="A26" s="793"/>
      <c r="B26" s="771"/>
      <c r="C26" s="79">
        <v>5579</v>
      </c>
      <c r="D26" s="597" t="s">
        <v>214</v>
      </c>
      <c r="E26" s="597"/>
      <c r="F26" s="71">
        <v>51.08</v>
      </c>
      <c r="G26" s="88">
        <f t="shared" ref="G26:G30" si="2">ROUND((F26-F26/100*$E$10),2)</f>
        <v>51.08</v>
      </c>
    </row>
    <row r="27" spans="1:9" ht="22.5" customHeight="1" x14ac:dyDescent="0.25">
      <c r="A27" s="793"/>
      <c r="B27" s="771"/>
      <c r="C27" s="79">
        <v>5571</v>
      </c>
      <c r="D27" s="597" t="s">
        <v>79</v>
      </c>
      <c r="E27" s="597"/>
      <c r="F27" s="69">
        <v>52.98</v>
      </c>
      <c r="G27" s="88">
        <f t="shared" si="2"/>
        <v>52.98</v>
      </c>
    </row>
    <row r="28" spans="1:9" ht="22.5" customHeight="1" x14ac:dyDescent="0.25">
      <c r="A28" s="793"/>
      <c r="B28" s="771"/>
      <c r="C28" s="79">
        <v>5947</v>
      </c>
      <c r="D28" s="597" t="s">
        <v>198</v>
      </c>
      <c r="E28" s="597"/>
      <c r="F28" s="69">
        <v>62.98</v>
      </c>
      <c r="G28" s="88">
        <f t="shared" si="2"/>
        <v>62.98</v>
      </c>
    </row>
    <row r="29" spans="1:9" ht="22.5" customHeight="1" x14ac:dyDescent="0.25">
      <c r="A29" s="793"/>
      <c r="B29" s="771"/>
      <c r="C29" s="79">
        <v>5572</v>
      </c>
      <c r="D29" s="597" t="s">
        <v>199</v>
      </c>
      <c r="E29" s="597"/>
      <c r="F29" s="69">
        <v>89.08</v>
      </c>
      <c r="G29" s="88">
        <f t="shared" si="2"/>
        <v>89.08</v>
      </c>
    </row>
    <row r="30" spans="1:9" ht="22.5" customHeight="1" thickBot="1" x14ac:dyDescent="0.3">
      <c r="A30" s="794"/>
      <c r="B30" s="772"/>
      <c r="C30" s="80">
        <v>5960</v>
      </c>
      <c r="D30" s="725" t="s">
        <v>200</v>
      </c>
      <c r="E30" s="725"/>
      <c r="F30" s="89">
        <v>122.48</v>
      </c>
      <c r="G30" s="90">
        <f t="shared" si="2"/>
        <v>122.48</v>
      </c>
    </row>
    <row r="31" spans="1:9" ht="15.75" thickBot="1" x14ac:dyDescent="0.3">
      <c r="A31" s="789" t="s">
        <v>113</v>
      </c>
      <c r="B31" s="790"/>
      <c r="C31" s="790"/>
      <c r="D31" s="790"/>
      <c r="E31" s="790"/>
      <c r="F31" s="790"/>
      <c r="G31" s="791"/>
    </row>
    <row r="32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1:G31"/>
    <mergeCell ref="D28:E28"/>
    <mergeCell ref="D29:E29"/>
    <mergeCell ref="D30:E30"/>
    <mergeCell ref="D25:E25"/>
    <mergeCell ref="A25:A30"/>
    <mergeCell ref="D26:E26"/>
    <mergeCell ref="D27:E27"/>
    <mergeCell ref="A20:G20"/>
    <mergeCell ref="B21:B23"/>
    <mergeCell ref="B25:B30"/>
    <mergeCell ref="F12:F14"/>
    <mergeCell ref="G12:G14"/>
    <mergeCell ref="A15:G15"/>
    <mergeCell ref="E12:E14"/>
    <mergeCell ref="A16:A19"/>
    <mergeCell ref="A21:A23"/>
    <mergeCell ref="A24:G24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3">
        <v>44102</v>
      </c>
    </row>
    <row r="2" spans="1:8" s="26" customFormat="1" ht="26.1" customHeight="1" x14ac:dyDescent="0.2">
      <c r="A2" s="27"/>
      <c r="B2" s="459"/>
      <c r="C2" s="459"/>
      <c r="D2" s="459"/>
      <c r="E2" s="459"/>
      <c r="F2" s="459"/>
      <c r="G2" s="460"/>
      <c r="H2" s="62" t="s">
        <v>0</v>
      </c>
    </row>
    <row r="3" spans="1:8" s="26" customFormat="1" ht="45" customHeight="1" x14ac:dyDescent="0.3">
      <c r="A3" s="27"/>
      <c r="B3" s="29"/>
      <c r="C3" s="29"/>
      <c r="D3" s="461" t="s">
        <v>82</v>
      </c>
      <c r="E3" s="461"/>
      <c r="F3" s="30"/>
      <c r="G3" s="31"/>
    </row>
    <row r="4" spans="1:8" s="26" customFormat="1" ht="24.95" customHeight="1" x14ac:dyDescent="0.25">
      <c r="A4" s="27"/>
      <c r="B4" s="29"/>
      <c r="C4" s="32"/>
      <c r="D4" s="33"/>
      <c r="E4" s="30"/>
      <c r="F4" s="30"/>
      <c r="G4" s="31"/>
    </row>
    <row r="5" spans="1:8" s="26" customFormat="1" ht="26.1" customHeight="1" x14ac:dyDescent="0.25">
      <c r="A5" s="27"/>
      <c r="B5" s="29"/>
      <c r="C5" s="34"/>
      <c r="D5" s="35" t="s">
        <v>83</v>
      </c>
      <c r="E5" s="30"/>
      <c r="F5" s="124" t="s">
        <v>87</v>
      </c>
      <c r="G5" s="124" t="s">
        <v>84</v>
      </c>
    </row>
    <row r="6" spans="1:8" s="26" customFormat="1" ht="21" customHeight="1" x14ac:dyDescent="0.25">
      <c r="A6" s="27"/>
      <c r="B6" s="462"/>
      <c r="C6" s="462"/>
      <c r="D6" s="223" t="s">
        <v>85</v>
      </c>
      <c r="E6" s="30"/>
      <c r="F6" s="30"/>
      <c r="G6" s="31"/>
    </row>
    <row r="7" spans="1:8" s="26" customFormat="1" ht="20.100000000000001" customHeight="1" x14ac:dyDescent="0.25">
      <c r="A7" s="36"/>
      <c r="B7" s="463"/>
      <c r="C7" s="463"/>
      <c r="D7" s="463"/>
      <c r="E7" s="464"/>
      <c r="F7" s="464"/>
      <c r="G7" s="465"/>
    </row>
    <row r="8" spans="1:8" s="42" customFormat="1" ht="9" customHeight="1" thickBot="1" x14ac:dyDescent="0.3">
      <c r="A8" s="39"/>
      <c r="B8" s="40"/>
      <c r="C8" s="40"/>
      <c r="D8" s="40"/>
      <c r="E8" s="41"/>
      <c r="F8" s="41"/>
      <c r="G8" s="41"/>
    </row>
    <row r="9" spans="1:8" s="42" customFormat="1" ht="26.1" customHeight="1" x14ac:dyDescent="0.25">
      <c r="A9" s="593" t="s">
        <v>86</v>
      </c>
      <c r="B9" s="594"/>
      <c r="C9" s="594"/>
      <c r="D9" s="59" t="s">
        <v>88</v>
      </c>
      <c r="E9" s="58" t="s">
        <v>89</v>
      </c>
      <c r="F9" s="41"/>
      <c r="G9" s="41"/>
    </row>
    <row r="10" spans="1:8" s="42" customFormat="1" ht="26.1" customHeight="1" thickBot="1" x14ac:dyDescent="0.3">
      <c r="A10" s="595"/>
      <c r="B10" s="596"/>
      <c r="C10" s="596"/>
      <c r="D10" s="361">
        <v>0</v>
      </c>
      <c r="E10" s="362">
        <v>0</v>
      </c>
      <c r="F10" s="41"/>
      <c r="G10" s="41"/>
    </row>
    <row r="11" spans="1:8" s="42" customFormat="1" ht="9" customHeight="1" thickBot="1" x14ac:dyDescent="0.3">
      <c r="A11" s="39"/>
      <c r="B11" s="40"/>
      <c r="C11" s="40"/>
      <c r="D11" s="40"/>
      <c r="E11" s="41"/>
      <c r="F11" s="41"/>
      <c r="G11" s="41"/>
    </row>
    <row r="12" spans="1:8" ht="15" customHeight="1" x14ac:dyDescent="0.25">
      <c r="A12" s="517" t="s">
        <v>94</v>
      </c>
      <c r="B12" s="523" t="s">
        <v>95</v>
      </c>
      <c r="C12" s="523" t="s">
        <v>98</v>
      </c>
      <c r="D12" s="514" t="s">
        <v>119</v>
      </c>
      <c r="E12" s="514" t="s">
        <v>121</v>
      </c>
      <c r="F12" s="514" t="s">
        <v>187</v>
      </c>
      <c r="G12" s="555" t="s">
        <v>96</v>
      </c>
    </row>
    <row r="13" spans="1:8" ht="15" customHeight="1" x14ac:dyDescent="0.25">
      <c r="A13" s="518"/>
      <c r="B13" s="583"/>
      <c r="C13" s="524"/>
      <c r="D13" s="515"/>
      <c r="E13" s="515"/>
      <c r="F13" s="515"/>
      <c r="G13" s="556"/>
    </row>
    <row r="14" spans="1:8" ht="15" customHeight="1" thickBot="1" x14ac:dyDescent="0.3">
      <c r="A14" s="519"/>
      <c r="B14" s="584"/>
      <c r="C14" s="525"/>
      <c r="D14" s="516"/>
      <c r="E14" s="516"/>
      <c r="F14" s="516"/>
      <c r="G14" s="557"/>
    </row>
    <row r="15" spans="1:8" ht="17.100000000000001" customHeight="1" thickBot="1" x14ac:dyDescent="0.3">
      <c r="A15" s="803" t="s">
        <v>46</v>
      </c>
      <c r="B15" s="804"/>
      <c r="C15" s="804"/>
      <c r="D15" s="804"/>
      <c r="E15" s="804"/>
      <c r="F15" s="804"/>
      <c r="G15" s="805"/>
      <c r="H15" s="3"/>
    </row>
    <row r="16" spans="1:8" ht="15.75" customHeight="1" x14ac:dyDescent="0.25">
      <c r="A16" s="798"/>
      <c r="B16" s="795" t="s">
        <v>70</v>
      </c>
      <c r="C16" s="161">
        <v>5542</v>
      </c>
      <c r="D16" s="161" t="s">
        <v>120</v>
      </c>
      <c r="E16" s="253" t="s">
        <v>151</v>
      </c>
      <c r="F16" s="133">
        <v>4404.18</v>
      </c>
      <c r="G16" s="254">
        <f>ROUND((F16-F16/100*$D$10),2)</f>
        <v>4404.18</v>
      </c>
      <c r="H16" s="3"/>
    </row>
    <row r="17" spans="1:9" ht="15.75" customHeight="1" x14ac:dyDescent="0.25">
      <c r="A17" s="799"/>
      <c r="B17" s="796"/>
      <c r="C17" s="45">
        <v>5543</v>
      </c>
      <c r="D17" s="45" t="s">
        <v>120</v>
      </c>
      <c r="E17" s="111" t="s">
        <v>122</v>
      </c>
      <c r="F17" s="52">
        <v>5295.38</v>
      </c>
      <c r="G17" s="236">
        <f t="shared" ref="G17:G41" si="0">ROUND((F17-F17/100*$D$10),2)</f>
        <v>5295.38</v>
      </c>
      <c r="H17" s="3"/>
      <c r="I17" s="4"/>
    </row>
    <row r="18" spans="1:9" ht="15.75" customHeight="1" x14ac:dyDescent="0.25">
      <c r="A18" s="799"/>
      <c r="B18" s="796"/>
      <c r="C18" s="45">
        <v>5552</v>
      </c>
      <c r="D18" s="45" t="s">
        <v>120</v>
      </c>
      <c r="E18" s="111" t="s">
        <v>152</v>
      </c>
      <c r="F18" s="52">
        <v>6211.48</v>
      </c>
      <c r="G18" s="236">
        <f t="shared" si="0"/>
        <v>6211.48</v>
      </c>
      <c r="H18" s="3"/>
      <c r="I18" s="4"/>
    </row>
    <row r="19" spans="1:9" ht="15.75" customHeight="1" x14ac:dyDescent="0.25">
      <c r="A19" s="799"/>
      <c r="B19" s="796"/>
      <c r="C19" s="45">
        <v>5544</v>
      </c>
      <c r="D19" s="45" t="s">
        <v>120</v>
      </c>
      <c r="E19" s="111" t="s">
        <v>153</v>
      </c>
      <c r="F19" s="52">
        <v>7152.88</v>
      </c>
      <c r="G19" s="236">
        <f t="shared" si="0"/>
        <v>7152.88</v>
      </c>
      <c r="H19" s="3"/>
      <c r="I19" s="4"/>
    </row>
    <row r="20" spans="1:9" ht="15.75" customHeight="1" x14ac:dyDescent="0.25">
      <c r="A20" s="799"/>
      <c r="B20" s="796"/>
      <c r="C20" s="45">
        <v>5553</v>
      </c>
      <c r="D20" s="45" t="s">
        <v>120</v>
      </c>
      <c r="E20" s="111" t="s">
        <v>123</v>
      </c>
      <c r="F20" s="52">
        <v>7981.18</v>
      </c>
      <c r="G20" s="236">
        <f t="shared" si="0"/>
        <v>7981.18</v>
      </c>
      <c r="H20" s="3"/>
      <c r="I20" s="4"/>
    </row>
    <row r="21" spans="1:9" ht="15.75" customHeight="1" x14ac:dyDescent="0.25">
      <c r="A21" s="799"/>
      <c r="B21" s="796"/>
      <c r="C21" s="45">
        <v>5545</v>
      </c>
      <c r="D21" s="45" t="s">
        <v>120</v>
      </c>
      <c r="E21" s="111" t="s">
        <v>149</v>
      </c>
      <c r="F21" s="52">
        <v>8822.18</v>
      </c>
      <c r="G21" s="236">
        <f t="shared" si="0"/>
        <v>8822.18</v>
      </c>
      <c r="H21" s="3"/>
      <c r="I21" s="4"/>
    </row>
    <row r="22" spans="1:9" ht="15.75" customHeight="1" x14ac:dyDescent="0.25">
      <c r="A22" s="799"/>
      <c r="B22" s="796"/>
      <c r="C22" s="45">
        <v>5554</v>
      </c>
      <c r="D22" s="45" t="s">
        <v>120</v>
      </c>
      <c r="E22" s="111" t="s">
        <v>124</v>
      </c>
      <c r="F22" s="52">
        <v>9738.3799999999992</v>
      </c>
      <c r="G22" s="236">
        <f t="shared" si="0"/>
        <v>9738.3799999999992</v>
      </c>
      <c r="H22" s="3"/>
    </row>
    <row r="23" spans="1:9" ht="15.75" customHeight="1" x14ac:dyDescent="0.25">
      <c r="A23" s="799"/>
      <c r="B23" s="796"/>
      <c r="C23" s="45">
        <v>5546</v>
      </c>
      <c r="D23" s="45" t="s">
        <v>120</v>
      </c>
      <c r="E23" s="111" t="s">
        <v>125</v>
      </c>
      <c r="F23" s="52">
        <v>10616.98</v>
      </c>
      <c r="G23" s="236">
        <f t="shared" si="0"/>
        <v>10616.98</v>
      </c>
      <c r="H23" s="3"/>
    </row>
    <row r="24" spans="1:9" ht="15.75" customHeight="1" x14ac:dyDescent="0.25">
      <c r="A24" s="799"/>
      <c r="B24" s="796"/>
      <c r="C24" s="45">
        <v>5555</v>
      </c>
      <c r="D24" s="45" t="s">
        <v>120</v>
      </c>
      <c r="E24" s="111" t="s">
        <v>126</v>
      </c>
      <c r="F24" s="52">
        <v>11658.68</v>
      </c>
      <c r="G24" s="236">
        <f t="shared" si="0"/>
        <v>11658.68</v>
      </c>
      <c r="H24" s="3"/>
    </row>
    <row r="25" spans="1:9" ht="15.75" customHeight="1" x14ac:dyDescent="0.25">
      <c r="A25" s="799"/>
      <c r="B25" s="796"/>
      <c r="C25" s="45">
        <v>5547</v>
      </c>
      <c r="D25" s="45" t="s">
        <v>120</v>
      </c>
      <c r="E25" s="111" t="s">
        <v>127</v>
      </c>
      <c r="F25" s="52">
        <v>12612.58</v>
      </c>
      <c r="G25" s="236">
        <f t="shared" si="0"/>
        <v>12612.58</v>
      </c>
      <c r="H25" s="3"/>
    </row>
    <row r="26" spans="1:9" ht="15.75" customHeight="1" x14ac:dyDescent="0.25">
      <c r="A26" s="799"/>
      <c r="B26" s="796"/>
      <c r="C26" s="45">
        <v>5548</v>
      </c>
      <c r="D26" s="45" t="s">
        <v>120</v>
      </c>
      <c r="E26" s="111" t="s">
        <v>128</v>
      </c>
      <c r="F26" s="52">
        <v>13378.18</v>
      </c>
      <c r="G26" s="236">
        <f t="shared" si="0"/>
        <v>13378.18</v>
      </c>
      <c r="H26" s="3"/>
    </row>
    <row r="27" spans="1:9" ht="15.75" customHeight="1" x14ac:dyDescent="0.25">
      <c r="A27" s="799"/>
      <c r="B27" s="796"/>
      <c r="C27" s="45">
        <v>5558</v>
      </c>
      <c r="D27" s="45" t="s">
        <v>120</v>
      </c>
      <c r="E27" s="111" t="s">
        <v>129</v>
      </c>
      <c r="F27" s="52">
        <v>14382.28</v>
      </c>
      <c r="G27" s="236">
        <f t="shared" si="0"/>
        <v>14382.28</v>
      </c>
      <c r="H27" s="3"/>
    </row>
    <row r="28" spans="1:9" ht="15.75" customHeight="1" x14ac:dyDescent="0.25">
      <c r="A28" s="799"/>
      <c r="B28" s="796"/>
      <c r="C28" s="45">
        <v>5556</v>
      </c>
      <c r="D28" s="45" t="s">
        <v>120</v>
      </c>
      <c r="E28" s="111" t="s">
        <v>130</v>
      </c>
      <c r="F28" s="52">
        <v>15675.08</v>
      </c>
      <c r="G28" s="236">
        <f t="shared" si="0"/>
        <v>15675.08</v>
      </c>
      <c r="H28" s="3"/>
    </row>
    <row r="29" spans="1:9" ht="15.75" customHeight="1" x14ac:dyDescent="0.25">
      <c r="A29" s="799"/>
      <c r="B29" s="796"/>
      <c r="C29" s="45">
        <v>5557</v>
      </c>
      <c r="D29" s="45" t="s">
        <v>120</v>
      </c>
      <c r="E29" s="111" t="s">
        <v>131</v>
      </c>
      <c r="F29" s="52">
        <v>16440.68</v>
      </c>
      <c r="G29" s="236">
        <f t="shared" si="0"/>
        <v>16440.68</v>
      </c>
      <c r="H29" s="3"/>
      <c r="I29" s="4"/>
    </row>
    <row r="30" spans="1:9" ht="15.75" customHeight="1" x14ac:dyDescent="0.25">
      <c r="A30" s="799"/>
      <c r="B30" s="796"/>
      <c r="C30" s="45">
        <v>5567</v>
      </c>
      <c r="D30" s="45" t="s">
        <v>120</v>
      </c>
      <c r="E30" s="111" t="s">
        <v>132</v>
      </c>
      <c r="F30" s="52">
        <v>17520.080000000002</v>
      </c>
      <c r="G30" s="236">
        <f t="shared" si="0"/>
        <v>17520.080000000002</v>
      </c>
      <c r="H30" s="3"/>
      <c r="I30" s="4"/>
    </row>
    <row r="31" spans="1:9" ht="15.75" customHeight="1" x14ac:dyDescent="0.25">
      <c r="A31" s="799"/>
      <c r="B31" s="796"/>
      <c r="C31" s="45">
        <v>5549</v>
      </c>
      <c r="D31" s="45" t="s">
        <v>120</v>
      </c>
      <c r="E31" s="111" t="s">
        <v>133</v>
      </c>
      <c r="F31" s="52">
        <v>18059.78</v>
      </c>
      <c r="G31" s="236">
        <f t="shared" si="0"/>
        <v>18059.78</v>
      </c>
      <c r="H31" s="3"/>
      <c r="I31" s="4"/>
    </row>
    <row r="32" spans="1:9" ht="15.75" customHeight="1" x14ac:dyDescent="0.25">
      <c r="A32" s="799"/>
      <c r="B32" s="796"/>
      <c r="C32" s="45">
        <v>5559</v>
      </c>
      <c r="D32" s="45" t="s">
        <v>120</v>
      </c>
      <c r="E32" s="111" t="s">
        <v>134</v>
      </c>
      <c r="F32" s="52">
        <v>20708.080000000002</v>
      </c>
      <c r="G32" s="236">
        <f t="shared" si="0"/>
        <v>20708.080000000002</v>
      </c>
      <c r="H32" s="3"/>
      <c r="I32" s="4"/>
    </row>
    <row r="33" spans="1:9" ht="15.75" customHeight="1" x14ac:dyDescent="0.25">
      <c r="A33" s="799"/>
      <c r="B33" s="796"/>
      <c r="C33" s="45">
        <v>5560</v>
      </c>
      <c r="D33" s="45" t="s">
        <v>120</v>
      </c>
      <c r="E33" s="111" t="s">
        <v>135</v>
      </c>
      <c r="F33" s="52">
        <v>21448.58</v>
      </c>
      <c r="G33" s="236">
        <f t="shared" si="0"/>
        <v>21448.58</v>
      </c>
      <c r="H33" s="3"/>
      <c r="I33" s="4"/>
    </row>
    <row r="34" spans="1:9" ht="15.75" customHeight="1" x14ac:dyDescent="0.25">
      <c r="A34" s="799"/>
      <c r="B34" s="796"/>
      <c r="C34" s="45">
        <v>5561</v>
      </c>
      <c r="D34" s="45" t="s">
        <v>120</v>
      </c>
      <c r="E34" s="111" t="s">
        <v>136</v>
      </c>
      <c r="F34" s="52">
        <v>22477.78</v>
      </c>
      <c r="G34" s="236">
        <f t="shared" si="0"/>
        <v>22477.78</v>
      </c>
      <c r="H34" s="3"/>
      <c r="I34" s="4"/>
    </row>
    <row r="35" spans="1:9" ht="15.75" customHeight="1" x14ac:dyDescent="0.25">
      <c r="A35" s="799"/>
      <c r="B35" s="796"/>
      <c r="C35" s="45">
        <v>5562</v>
      </c>
      <c r="D35" s="45" t="s">
        <v>120</v>
      </c>
      <c r="E35" s="111" t="s">
        <v>137</v>
      </c>
      <c r="F35" s="52">
        <v>23682.68</v>
      </c>
      <c r="G35" s="236">
        <f t="shared" si="0"/>
        <v>23682.68</v>
      </c>
      <c r="H35" s="3"/>
      <c r="I35" s="4"/>
    </row>
    <row r="36" spans="1:9" ht="15.75" customHeight="1" x14ac:dyDescent="0.25">
      <c r="A36" s="799"/>
      <c r="B36" s="796"/>
      <c r="C36" s="45">
        <v>5550</v>
      </c>
      <c r="D36" s="45" t="s">
        <v>120</v>
      </c>
      <c r="E36" s="111" t="s">
        <v>138</v>
      </c>
      <c r="F36" s="52">
        <v>24423.18</v>
      </c>
      <c r="G36" s="236">
        <f t="shared" si="0"/>
        <v>24423.18</v>
      </c>
      <c r="H36" s="3"/>
      <c r="I36" s="4"/>
    </row>
    <row r="37" spans="1:9" ht="15.75" customHeight="1" x14ac:dyDescent="0.25">
      <c r="A37" s="799"/>
      <c r="B37" s="796"/>
      <c r="C37" s="45">
        <v>5563</v>
      </c>
      <c r="D37" s="45" t="s">
        <v>120</v>
      </c>
      <c r="E37" s="111" t="s">
        <v>139</v>
      </c>
      <c r="F37" s="52">
        <v>25452.38</v>
      </c>
      <c r="G37" s="236">
        <f t="shared" si="0"/>
        <v>25452.38</v>
      </c>
      <c r="H37" s="3"/>
      <c r="I37" s="4"/>
    </row>
    <row r="38" spans="1:9" ht="15.75" customHeight="1" x14ac:dyDescent="0.25">
      <c r="A38" s="799"/>
      <c r="B38" s="796"/>
      <c r="C38" s="45">
        <v>5564</v>
      </c>
      <c r="D38" s="45" t="s">
        <v>120</v>
      </c>
      <c r="E38" s="111" t="s">
        <v>140</v>
      </c>
      <c r="F38" s="52">
        <v>26607.08</v>
      </c>
      <c r="G38" s="236">
        <f t="shared" si="0"/>
        <v>26607.08</v>
      </c>
      <c r="H38" s="3"/>
      <c r="I38" s="4"/>
    </row>
    <row r="39" spans="1:9" ht="15.75" customHeight="1" x14ac:dyDescent="0.25">
      <c r="A39" s="799"/>
      <c r="B39" s="796"/>
      <c r="C39" s="45">
        <v>5565</v>
      </c>
      <c r="D39" s="45" t="s">
        <v>120</v>
      </c>
      <c r="E39" s="111" t="s">
        <v>150</v>
      </c>
      <c r="F39" s="52">
        <v>27435.48</v>
      </c>
      <c r="G39" s="236">
        <f t="shared" si="0"/>
        <v>27435.48</v>
      </c>
      <c r="H39" s="3"/>
      <c r="I39" s="4"/>
    </row>
    <row r="40" spans="1:9" ht="15.75" customHeight="1" x14ac:dyDescent="0.25">
      <c r="A40" s="799"/>
      <c r="B40" s="796"/>
      <c r="C40" s="45">
        <v>5566</v>
      </c>
      <c r="D40" s="45" t="s">
        <v>120</v>
      </c>
      <c r="E40" s="111" t="s">
        <v>141</v>
      </c>
      <c r="F40" s="52">
        <v>28652.98</v>
      </c>
      <c r="G40" s="236">
        <f t="shared" si="0"/>
        <v>28652.98</v>
      </c>
      <c r="H40" s="3"/>
      <c r="I40" s="4"/>
    </row>
    <row r="41" spans="1:9" ht="15.75" customHeight="1" thickBot="1" x14ac:dyDescent="0.3">
      <c r="A41" s="800"/>
      <c r="B41" s="797"/>
      <c r="C41" s="255">
        <v>5551</v>
      </c>
      <c r="D41" s="255" t="s">
        <v>120</v>
      </c>
      <c r="E41" s="256" t="s">
        <v>142</v>
      </c>
      <c r="F41" s="137">
        <v>29481.279999999999</v>
      </c>
      <c r="G41" s="257">
        <f t="shared" si="0"/>
        <v>29481.279999999999</v>
      </c>
      <c r="H41" s="3"/>
      <c r="I41" s="4"/>
    </row>
    <row r="42" spans="1:9" ht="17.100000000000001" customHeight="1" thickBot="1" x14ac:dyDescent="0.3">
      <c r="A42" s="803" t="s">
        <v>24</v>
      </c>
      <c r="B42" s="804"/>
      <c r="C42" s="804"/>
      <c r="D42" s="804"/>
      <c r="E42" s="804"/>
      <c r="F42" s="804"/>
      <c r="G42" s="805"/>
    </row>
    <row r="43" spans="1:9" ht="43.5" customHeight="1" x14ac:dyDescent="0.25">
      <c r="A43" s="806"/>
      <c r="B43" s="809" t="s">
        <v>143</v>
      </c>
      <c r="C43" s="258" t="s">
        <v>282</v>
      </c>
      <c r="D43" s="259" t="s">
        <v>220</v>
      </c>
      <c r="E43" s="260" t="s">
        <v>145</v>
      </c>
      <c r="F43" s="261">
        <v>248.48</v>
      </c>
      <c r="G43" s="262">
        <f t="shared" ref="G43:G50" si="1">ROUND((F43-F43/100*$D$10),2)</f>
        <v>248.48</v>
      </c>
      <c r="H43" s="15"/>
    </row>
    <row r="44" spans="1:9" ht="43.5" customHeight="1" x14ac:dyDescent="0.25">
      <c r="A44" s="807"/>
      <c r="B44" s="801"/>
      <c r="C44" s="104" t="s">
        <v>222</v>
      </c>
      <c r="D44" s="103" t="s">
        <v>221</v>
      </c>
      <c r="E44" s="127" t="s">
        <v>225</v>
      </c>
      <c r="F44" s="68">
        <v>248.48</v>
      </c>
      <c r="G44" s="248">
        <f t="shared" si="1"/>
        <v>248.48</v>
      </c>
      <c r="H44" s="15"/>
    </row>
    <row r="45" spans="1:9" ht="43.5" customHeight="1" x14ac:dyDescent="0.25">
      <c r="A45" s="807"/>
      <c r="B45" s="801"/>
      <c r="C45" s="103">
        <v>5152</v>
      </c>
      <c r="D45" s="103" t="s">
        <v>120</v>
      </c>
      <c r="E45" s="127" t="s">
        <v>225</v>
      </c>
      <c r="F45" s="68">
        <v>248.48</v>
      </c>
      <c r="G45" s="248">
        <f t="shared" si="1"/>
        <v>248.48</v>
      </c>
      <c r="H45" s="15"/>
    </row>
    <row r="46" spans="1:9" ht="43.5" customHeight="1" x14ac:dyDescent="0.25">
      <c r="A46" s="807"/>
      <c r="B46" s="801"/>
      <c r="C46" s="103" t="s">
        <v>282</v>
      </c>
      <c r="D46" s="103" t="s">
        <v>220</v>
      </c>
      <c r="E46" s="126" t="s">
        <v>146</v>
      </c>
      <c r="F46" s="68">
        <v>248.48</v>
      </c>
      <c r="G46" s="248">
        <f t="shared" si="1"/>
        <v>248.48</v>
      </c>
      <c r="H46" s="15"/>
      <c r="I46" s="4"/>
    </row>
    <row r="47" spans="1:9" ht="43.5" customHeight="1" x14ac:dyDescent="0.25">
      <c r="A47" s="807"/>
      <c r="B47" s="801"/>
      <c r="C47" s="103" t="s">
        <v>282</v>
      </c>
      <c r="D47" s="103" t="s">
        <v>220</v>
      </c>
      <c r="E47" s="126" t="s">
        <v>147</v>
      </c>
      <c r="F47" s="68">
        <v>248.48</v>
      </c>
      <c r="G47" s="248">
        <f t="shared" si="1"/>
        <v>248.48</v>
      </c>
      <c r="H47" s="15"/>
      <c r="I47" s="4"/>
    </row>
    <row r="48" spans="1:9" ht="43.5" customHeight="1" x14ac:dyDescent="0.25">
      <c r="A48" s="807"/>
      <c r="B48" s="801" t="s">
        <v>144</v>
      </c>
      <c r="C48" s="103">
        <v>5534</v>
      </c>
      <c r="D48" s="103" t="s">
        <v>221</v>
      </c>
      <c r="E48" s="127" t="s">
        <v>224</v>
      </c>
      <c r="F48" s="68">
        <v>258.68</v>
      </c>
      <c r="G48" s="248">
        <f t="shared" si="1"/>
        <v>258.68</v>
      </c>
      <c r="H48" s="15"/>
      <c r="I48" s="4"/>
    </row>
    <row r="49" spans="1:9" ht="43.5" customHeight="1" x14ac:dyDescent="0.25">
      <c r="A49" s="807"/>
      <c r="B49" s="801"/>
      <c r="C49" s="103">
        <v>5535</v>
      </c>
      <c r="D49" s="103" t="s">
        <v>223</v>
      </c>
      <c r="E49" s="127" t="s">
        <v>224</v>
      </c>
      <c r="F49" s="68">
        <v>258.68</v>
      </c>
      <c r="G49" s="248">
        <f t="shared" si="1"/>
        <v>258.68</v>
      </c>
      <c r="H49" s="15"/>
      <c r="I49" s="4"/>
    </row>
    <row r="50" spans="1:9" ht="43.5" customHeight="1" thickBot="1" x14ac:dyDescent="0.3">
      <c r="A50" s="808"/>
      <c r="B50" s="802"/>
      <c r="C50" s="249">
        <v>5155</v>
      </c>
      <c r="D50" s="249" t="s">
        <v>223</v>
      </c>
      <c r="E50" s="250" t="s">
        <v>148</v>
      </c>
      <c r="F50" s="251">
        <v>258.68</v>
      </c>
      <c r="G50" s="252">
        <f t="shared" si="1"/>
        <v>258.68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08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  <col min="10" max="10" width="9.5703125" customWidth="1"/>
  </cols>
  <sheetData>
    <row r="1" spans="1:10" s="26" customFormat="1" ht="18.95" customHeight="1" x14ac:dyDescent="0.25">
      <c r="A1" s="81" t="s">
        <v>194</v>
      </c>
      <c r="B1" s="82"/>
      <c r="C1" s="82"/>
      <c r="D1" s="82"/>
      <c r="E1" s="82"/>
      <c r="F1" s="82"/>
      <c r="G1" s="82"/>
      <c r="H1" s="83">
        <v>44102</v>
      </c>
    </row>
    <row r="2" spans="1:10" s="26" customFormat="1" ht="26.1" customHeight="1" x14ac:dyDescent="0.2">
      <c r="A2" s="27"/>
      <c r="B2" s="75"/>
      <c r="C2" s="75"/>
      <c r="D2" s="75"/>
      <c r="E2" s="75"/>
      <c r="F2" s="75"/>
      <c r="G2" s="75"/>
      <c r="H2" s="76"/>
      <c r="I2" s="62" t="s">
        <v>0</v>
      </c>
    </row>
    <row r="3" spans="1:10" s="26" customFormat="1" ht="45" customHeight="1" x14ac:dyDescent="0.3">
      <c r="A3" s="27"/>
      <c r="B3" s="29"/>
      <c r="C3" s="29"/>
      <c r="D3" s="461" t="s">
        <v>82</v>
      </c>
      <c r="E3" s="461"/>
      <c r="F3" s="461"/>
      <c r="G3" s="30"/>
      <c r="H3" s="31"/>
    </row>
    <row r="4" spans="1:10" s="26" customFormat="1" ht="24.95" customHeight="1" x14ac:dyDescent="0.25">
      <c r="A4" s="27"/>
      <c r="B4" s="29"/>
      <c r="C4" s="32"/>
      <c r="D4" s="33"/>
      <c r="E4" s="33"/>
      <c r="F4" s="30"/>
      <c r="G4" s="30"/>
      <c r="H4" s="31"/>
    </row>
    <row r="5" spans="1:10" s="26" customFormat="1" ht="26.1" customHeight="1" x14ac:dyDescent="0.25">
      <c r="A5" s="27"/>
      <c r="B5" s="29"/>
      <c r="C5" s="34"/>
      <c r="D5" s="35" t="s">
        <v>83</v>
      </c>
      <c r="E5" s="35"/>
      <c r="F5" s="30"/>
      <c r="G5" s="124" t="s">
        <v>87</v>
      </c>
      <c r="H5" s="124" t="s">
        <v>84</v>
      </c>
    </row>
    <row r="6" spans="1:10" s="26" customFormat="1" ht="21" customHeight="1" x14ac:dyDescent="0.25">
      <c r="A6" s="27"/>
      <c r="B6" s="462"/>
      <c r="C6" s="462"/>
      <c r="D6" s="223" t="s">
        <v>85</v>
      </c>
      <c r="E6" s="223"/>
      <c r="F6" s="30"/>
      <c r="G6" s="30"/>
      <c r="H6" s="31"/>
    </row>
    <row r="7" spans="1:10" s="26" customFormat="1" ht="20.100000000000001" customHeight="1" x14ac:dyDescent="0.25">
      <c r="A7" s="36"/>
      <c r="B7" s="463"/>
      <c r="C7" s="463"/>
      <c r="D7" s="463"/>
      <c r="E7" s="463"/>
      <c r="F7" s="464"/>
      <c r="G7" s="464"/>
      <c r="H7" s="465"/>
    </row>
    <row r="8" spans="1:10" s="42" customFormat="1" ht="9" customHeight="1" thickBot="1" x14ac:dyDescent="0.3">
      <c r="A8" s="39"/>
      <c r="B8" s="40"/>
      <c r="C8" s="40"/>
      <c r="D8" s="40"/>
      <c r="E8" s="40"/>
      <c r="F8" s="41"/>
      <c r="G8" s="41"/>
      <c r="H8" s="41"/>
    </row>
    <row r="9" spans="1:10" s="42" customFormat="1" ht="26.1" customHeight="1" x14ac:dyDescent="0.25">
      <c r="A9" s="593" t="s">
        <v>86</v>
      </c>
      <c r="B9" s="594"/>
      <c r="C9" s="594"/>
      <c r="D9" s="59" t="s">
        <v>88</v>
      </c>
      <c r="E9" s="625" t="s">
        <v>89</v>
      </c>
      <c r="F9" s="626"/>
      <c r="G9" s="41"/>
      <c r="H9" s="41"/>
    </row>
    <row r="10" spans="1:10" s="42" customFormat="1" ht="26.1" customHeight="1" thickBot="1" x14ac:dyDescent="0.3">
      <c r="A10" s="595"/>
      <c r="B10" s="596"/>
      <c r="C10" s="596"/>
      <c r="D10" s="361">
        <v>0</v>
      </c>
      <c r="E10" s="627">
        <v>0</v>
      </c>
      <c r="F10" s="628"/>
      <c r="G10" s="41"/>
      <c r="H10" s="41"/>
    </row>
    <row r="11" spans="1:10" s="42" customFormat="1" ht="9" customHeight="1" thickBot="1" x14ac:dyDescent="0.3">
      <c r="A11" s="39"/>
      <c r="B11" s="40"/>
      <c r="C11" s="40"/>
      <c r="D11" s="40"/>
      <c r="E11" s="40"/>
      <c r="F11" s="41"/>
      <c r="G11" s="41"/>
      <c r="H11" s="41"/>
    </row>
    <row r="12" spans="1:10" ht="15" customHeight="1" x14ac:dyDescent="0.25">
      <c r="A12" s="697" t="s">
        <v>94</v>
      </c>
      <c r="B12" s="700" t="s">
        <v>95</v>
      </c>
      <c r="C12" s="700" t="s">
        <v>98</v>
      </c>
      <c r="D12" s="881" t="s">
        <v>1</v>
      </c>
      <c r="E12" s="882" t="s">
        <v>2</v>
      </c>
      <c r="F12" s="883"/>
      <c r="G12" s="703" t="s">
        <v>187</v>
      </c>
      <c r="H12" s="694" t="s">
        <v>96</v>
      </c>
    </row>
    <row r="13" spans="1:10" x14ac:dyDescent="0.25">
      <c r="A13" s="698"/>
      <c r="B13" s="712"/>
      <c r="C13" s="701"/>
      <c r="D13" s="515"/>
      <c r="E13" s="500"/>
      <c r="F13" s="884"/>
      <c r="G13" s="704"/>
      <c r="H13" s="695"/>
    </row>
    <row r="14" spans="1:10" ht="15" customHeight="1" thickBot="1" x14ac:dyDescent="0.3">
      <c r="A14" s="864"/>
      <c r="B14" s="865"/>
      <c r="C14" s="866"/>
      <c r="D14" s="516"/>
      <c r="E14" s="502"/>
      <c r="F14" s="885"/>
      <c r="G14" s="870"/>
      <c r="H14" s="871"/>
      <c r="I14" s="14"/>
    </row>
    <row r="15" spans="1:10" ht="17.100000000000001" customHeight="1" thickBot="1" x14ac:dyDescent="0.3">
      <c r="A15" s="867" t="s">
        <v>176</v>
      </c>
      <c r="B15" s="868"/>
      <c r="C15" s="868"/>
      <c r="D15" s="868"/>
      <c r="E15" s="868"/>
      <c r="F15" s="868"/>
      <c r="G15" s="868"/>
      <c r="H15" s="869"/>
    </row>
    <row r="16" spans="1:10" ht="93.75" customHeight="1" thickBot="1" x14ac:dyDescent="0.3">
      <c r="A16" s="374"/>
      <c r="B16" s="277" t="s">
        <v>25</v>
      </c>
      <c r="C16" s="350">
        <v>5141</v>
      </c>
      <c r="D16" s="886">
        <v>650</v>
      </c>
      <c r="E16" s="886"/>
      <c r="F16" s="886"/>
      <c r="G16" s="278">
        <v>7420.88</v>
      </c>
      <c r="H16" s="375">
        <f>ROUND((G16-G16/100*$D$10),2)</f>
        <v>7420.88</v>
      </c>
      <c r="I16" s="3"/>
      <c r="J16" s="4"/>
    </row>
    <row r="17" spans="1:10" ht="17.100000000000001" customHeight="1" thickBot="1" x14ac:dyDescent="0.3">
      <c r="A17" s="835" t="s">
        <v>177</v>
      </c>
      <c r="B17" s="784"/>
      <c r="C17" s="784"/>
      <c r="D17" s="784"/>
      <c r="E17" s="784"/>
      <c r="F17" s="784"/>
      <c r="G17" s="784"/>
      <c r="H17" s="836"/>
      <c r="I17" s="3"/>
      <c r="J17" s="4"/>
    </row>
    <row r="18" spans="1:10" ht="17.25" customHeight="1" x14ac:dyDescent="0.25">
      <c r="A18" s="837"/>
      <c r="B18" s="809" t="s">
        <v>26</v>
      </c>
      <c r="C18" s="279">
        <v>5093</v>
      </c>
      <c r="D18" s="872">
        <v>1000</v>
      </c>
      <c r="E18" s="873"/>
      <c r="F18" s="874"/>
      <c r="G18" s="261">
        <v>14112.18</v>
      </c>
      <c r="H18" s="376">
        <f>ROUND((G18-G18/100*$D$10),2)</f>
        <v>14112.18</v>
      </c>
      <c r="I18" s="3"/>
      <c r="J18" s="4"/>
    </row>
    <row r="19" spans="1:10" ht="17.25" customHeight="1" x14ac:dyDescent="0.25">
      <c r="A19" s="838"/>
      <c r="B19" s="801"/>
      <c r="C19" s="91">
        <v>5094</v>
      </c>
      <c r="D19" s="875">
        <v>1200</v>
      </c>
      <c r="E19" s="876"/>
      <c r="F19" s="877"/>
      <c r="G19" s="68">
        <v>24079.48</v>
      </c>
      <c r="H19" s="377">
        <f t="shared" ref="H19:H31" si="0">ROUND((G19-G19/100*$D$10),2)</f>
        <v>24079.48</v>
      </c>
      <c r="I19" s="3"/>
      <c r="J19" s="4"/>
    </row>
    <row r="20" spans="1:10" ht="17.25" customHeight="1" x14ac:dyDescent="0.25">
      <c r="A20" s="838"/>
      <c r="B20" s="801"/>
      <c r="C20" s="91">
        <v>5095</v>
      </c>
      <c r="D20" s="875">
        <v>1400</v>
      </c>
      <c r="E20" s="876"/>
      <c r="F20" s="877"/>
      <c r="G20" s="68">
        <v>30826.880000000001</v>
      </c>
      <c r="H20" s="377">
        <f t="shared" si="0"/>
        <v>30826.880000000001</v>
      </c>
      <c r="I20" s="3"/>
      <c r="J20" s="4"/>
    </row>
    <row r="21" spans="1:10" ht="17.25" customHeight="1" x14ac:dyDescent="0.25">
      <c r="A21" s="838"/>
      <c r="B21" s="801"/>
      <c r="C21" s="91">
        <v>5096</v>
      </c>
      <c r="D21" s="875">
        <v>1500</v>
      </c>
      <c r="E21" s="876"/>
      <c r="F21" s="877"/>
      <c r="G21" s="68">
        <v>35535.379999999997</v>
      </c>
      <c r="H21" s="377">
        <f t="shared" si="0"/>
        <v>35535.379999999997</v>
      </c>
      <c r="I21" s="3"/>
      <c r="J21" s="4"/>
    </row>
    <row r="22" spans="1:10" ht="17.25" customHeight="1" thickBot="1" x14ac:dyDescent="0.3">
      <c r="A22" s="839"/>
      <c r="B22" s="802"/>
      <c r="C22" s="280">
        <v>5097</v>
      </c>
      <c r="D22" s="878">
        <v>1600</v>
      </c>
      <c r="E22" s="879"/>
      <c r="F22" s="880"/>
      <c r="G22" s="251">
        <v>39795.279999999999</v>
      </c>
      <c r="H22" s="378">
        <f t="shared" si="0"/>
        <v>39795.279999999999</v>
      </c>
      <c r="I22" s="3"/>
      <c r="J22" s="4"/>
    </row>
    <row r="23" spans="1:10" ht="17.25" customHeight="1" x14ac:dyDescent="0.25">
      <c r="A23" s="837"/>
      <c r="B23" s="809" t="s">
        <v>154</v>
      </c>
      <c r="C23" s="265">
        <v>5336</v>
      </c>
      <c r="D23" s="338">
        <v>1110</v>
      </c>
      <c r="E23" s="811">
        <v>1000</v>
      </c>
      <c r="F23" s="811"/>
      <c r="G23" s="266">
        <v>21084.68</v>
      </c>
      <c r="H23" s="376">
        <f t="shared" si="0"/>
        <v>21084.68</v>
      </c>
      <c r="I23" s="3"/>
      <c r="J23" s="4"/>
    </row>
    <row r="24" spans="1:10" ht="17.25" customHeight="1" x14ac:dyDescent="0.25">
      <c r="A24" s="838"/>
      <c r="B24" s="801"/>
      <c r="C24" s="263">
        <v>5337</v>
      </c>
      <c r="D24" s="339">
        <v>1325</v>
      </c>
      <c r="E24" s="812">
        <v>1200</v>
      </c>
      <c r="F24" s="812"/>
      <c r="G24" s="264">
        <v>28052.18</v>
      </c>
      <c r="H24" s="377">
        <f t="shared" si="0"/>
        <v>28052.18</v>
      </c>
      <c r="I24" s="3"/>
      <c r="J24" s="4"/>
    </row>
    <row r="25" spans="1:10" ht="17.25" customHeight="1" x14ac:dyDescent="0.25">
      <c r="A25" s="838"/>
      <c r="B25" s="816" t="s">
        <v>155</v>
      </c>
      <c r="C25" s="263">
        <v>5338</v>
      </c>
      <c r="D25" s="339">
        <v>1525</v>
      </c>
      <c r="E25" s="812">
        <v>1400</v>
      </c>
      <c r="F25" s="812"/>
      <c r="G25" s="264">
        <v>28968.880000000001</v>
      </c>
      <c r="H25" s="377">
        <f t="shared" si="0"/>
        <v>28968.880000000001</v>
      </c>
      <c r="I25" s="3"/>
      <c r="J25" s="4"/>
    </row>
    <row r="26" spans="1:10" ht="17.25" customHeight="1" x14ac:dyDescent="0.25">
      <c r="A26" s="838"/>
      <c r="B26" s="817"/>
      <c r="C26" s="263">
        <v>5339</v>
      </c>
      <c r="D26" s="339">
        <v>1640</v>
      </c>
      <c r="E26" s="812">
        <v>1500</v>
      </c>
      <c r="F26" s="812"/>
      <c r="G26" s="264">
        <v>31352.58</v>
      </c>
      <c r="H26" s="377">
        <f t="shared" si="0"/>
        <v>31352.58</v>
      </c>
      <c r="I26" s="3"/>
      <c r="J26" s="4"/>
    </row>
    <row r="27" spans="1:10" ht="17.25" customHeight="1" x14ac:dyDescent="0.25">
      <c r="A27" s="838"/>
      <c r="B27" s="817"/>
      <c r="C27" s="263">
        <v>5330</v>
      </c>
      <c r="D27" s="339">
        <v>1740</v>
      </c>
      <c r="E27" s="812">
        <v>1600</v>
      </c>
      <c r="F27" s="812"/>
      <c r="G27" s="264">
        <v>37036.480000000003</v>
      </c>
      <c r="H27" s="377">
        <f t="shared" si="0"/>
        <v>37036.480000000003</v>
      </c>
      <c r="I27" s="3"/>
      <c r="J27" s="4"/>
    </row>
    <row r="28" spans="1:10" ht="17.25" customHeight="1" x14ac:dyDescent="0.25">
      <c r="A28" s="838"/>
      <c r="B28" s="817"/>
      <c r="C28" s="263">
        <v>5471</v>
      </c>
      <c r="D28" s="339">
        <v>1960</v>
      </c>
      <c r="E28" s="812">
        <v>1800</v>
      </c>
      <c r="F28" s="812"/>
      <c r="G28" s="264">
        <v>49688.08</v>
      </c>
      <c r="H28" s="377">
        <f t="shared" si="0"/>
        <v>49688.08</v>
      </c>
      <c r="I28" s="3"/>
      <c r="J28" s="4"/>
    </row>
    <row r="29" spans="1:10" ht="17.25" customHeight="1" x14ac:dyDescent="0.25">
      <c r="A29" s="838"/>
      <c r="B29" s="817"/>
      <c r="C29" s="263">
        <v>5472</v>
      </c>
      <c r="D29" s="339">
        <v>2185</v>
      </c>
      <c r="E29" s="812">
        <v>2000</v>
      </c>
      <c r="F29" s="812"/>
      <c r="G29" s="264">
        <v>59955.88</v>
      </c>
      <c r="H29" s="377">
        <f t="shared" si="0"/>
        <v>59955.88</v>
      </c>
      <c r="I29" s="3"/>
      <c r="J29" s="4"/>
    </row>
    <row r="30" spans="1:10" ht="17.25" customHeight="1" x14ac:dyDescent="0.25">
      <c r="A30" s="838"/>
      <c r="B30" s="817"/>
      <c r="C30" s="263">
        <v>5473</v>
      </c>
      <c r="D30" s="339">
        <v>2385</v>
      </c>
      <c r="E30" s="812">
        <v>2200</v>
      </c>
      <c r="F30" s="812"/>
      <c r="G30" s="264">
        <v>69288.58</v>
      </c>
      <c r="H30" s="377">
        <f t="shared" si="0"/>
        <v>69288.58</v>
      </c>
      <c r="I30" s="3"/>
      <c r="J30" s="4"/>
    </row>
    <row r="31" spans="1:10" ht="17.25" customHeight="1" thickBot="1" x14ac:dyDescent="0.3">
      <c r="A31" s="839"/>
      <c r="B31" s="818"/>
      <c r="C31" s="267">
        <v>5474</v>
      </c>
      <c r="D31" s="340">
        <v>2585</v>
      </c>
      <c r="E31" s="840">
        <v>2400</v>
      </c>
      <c r="F31" s="840"/>
      <c r="G31" s="268">
        <v>75706.179999999993</v>
      </c>
      <c r="H31" s="378">
        <f t="shared" si="0"/>
        <v>75706.179999999993</v>
      </c>
      <c r="I31" s="3"/>
      <c r="J31" s="4"/>
    </row>
    <row r="32" spans="1:10" ht="17.100000000000001" customHeight="1" thickBot="1" x14ac:dyDescent="0.3">
      <c r="A32" s="668" t="s">
        <v>178</v>
      </c>
      <c r="B32" s="669"/>
      <c r="C32" s="669"/>
      <c r="D32" s="669"/>
      <c r="E32" s="669"/>
      <c r="F32" s="669"/>
      <c r="G32" s="669"/>
      <c r="H32" s="810"/>
      <c r="I32" s="3"/>
      <c r="J32" s="4"/>
    </row>
    <row r="33" spans="1:10" ht="35.25" customHeight="1" x14ac:dyDescent="0.25">
      <c r="A33" s="813"/>
      <c r="B33" s="822" t="s">
        <v>160</v>
      </c>
      <c r="C33" s="353">
        <v>5101</v>
      </c>
      <c r="D33" s="819">
        <v>300</v>
      </c>
      <c r="E33" s="819"/>
      <c r="F33" s="819"/>
      <c r="G33" s="286">
        <v>3990.98</v>
      </c>
      <c r="H33" s="379">
        <f>ROUND((G33-G33/100*$D$10),2)</f>
        <v>3990.98</v>
      </c>
    </row>
    <row r="34" spans="1:10" ht="35.25" customHeight="1" x14ac:dyDescent="0.25">
      <c r="A34" s="814"/>
      <c r="B34" s="823"/>
      <c r="C34" s="349">
        <v>5102</v>
      </c>
      <c r="D34" s="820">
        <v>400</v>
      </c>
      <c r="E34" s="820"/>
      <c r="F34" s="820"/>
      <c r="G34" s="282">
        <v>4581.4799999999996</v>
      </c>
      <c r="H34" s="380">
        <f t="shared" ref="H34:H35" si="1">ROUND((G34-G34/100*$D$10),2)</f>
        <v>4581.4799999999996</v>
      </c>
    </row>
    <row r="35" spans="1:10" ht="35.25" customHeight="1" thickBot="1" x14ac:dyDescent="0.3">
      <c r="A35" s="815"/>
      <c r="B35" s="824"/>
      <c r="C35" s="352">
        <v>5103</v>
      </c>
      <c r="D35" s="821" t="s">
        <v>161</v>
      </c>
      <c r="E35" s="821"/>
      <c r="F35" s="821"/>
      <c r="G35" s="294">
        <v>5284.18</v>
      </c>
      <c r="H35" s="381">
        <f t="shared" si="1"/>
        <v>5284.18</v>
      </c>
    </row>
    <row r="36" spans="1:10" ht="22.5" customHeight="1" x14ac:dyDescent="0.25">
      <c r="A36" s="829"/>
      <c r="B36" s="841" t="s">
        <v>162</v>
      </c>
      <c r="C36" s="347">
        <v>5351</v>
      </c>
      <c r="D36" s="832">
        <v>300</v>
      </c>
      <c r="E36" s="832"/>
      <c r="F36" s="832"/>
      <c r="G36" s="291">
        <v>1408.88</v>
      </c>
      <c r="H36" s="382">
        <f>ROUND((G36-G36/100*$E$10),2)</f>
        <v>1408.88</v>
      </c>
      <c r="I36" s="19"/>
    </row>
    <row r="37" spans="1:10" ht="22.5" customHeight="1" x14ac:dyDescent="0.25">
      <c r="A37" s="814"/>
      <c r="B37" s="823"/>
      <c r="C37" s="344">
        <v>5352</v>
      </c>
      <c r="D37" s="825">
        <v>400</v>
      </c>
      <c r="E37" s="825"/>
      <c r="F37" s="825"/>
      <c r="G37" s="282">
        <v>3008.18</v>
      </c>
      <c r="H37" s="380">
        <f>ROUND((G37-G37/100*$E$10),2)</f>
        <v>3008.18</v>
      </c>
      <c r="I37" s="19"/>
    </row>
    <row r="38" spans="1:10" ht="22.5" customHeight="1" x14ac:dyDescent="0.25">
      <c r="A38" s="814"/>
      <c r="B38" s="823"/>
      <c r="C38" s="344">
        <v>5353</v>
      </c>
      <c r="D38" s="825">
        <v>600</v>
      </c>
      <c r="E38" s="825"/>
      <c r="F38" s="825"/>
      <c r="G38" s="282">
        <v>8318.8799999999992</v>
      </c>
      <c r="H38" s="380">
        <f>ROUND((G38-G38/100*$E$10),2)</f>
        <v>8318.8799999999992</v>
      </c>
      <c r="I38" s="19"/>
    </row>
    <row r="39" spans="1:10" ht="22.5" customHeight="1" thickBot="1" x14ac:dyDescent="0.3">
      <c r="A39" s="830"/>
      <c r="B39" s="842"/>
      <c r="C39" s="295">
        <v>5494</v>
      </c>
      <c r="D39" s="828" t="s">
        <v>172</v>
      </c>
      <c r="E39" s="828"/>
      <c r="F39" s="828"/>
      <c r="G39" s="296">
        <v>8318.8799999999992</v>
      </c>
      <c r="H39" s="383">
        <f>ROUND((G39-G39/100*$E$10),2)</f>
        <v>8318.8799999999992</v>
      </c>
    </row>
    <row r="40" spans="1:10" ht="82.5" customHeight="1" thickBot="1" x14ac:dyDescent="0.3">
      <c r="A40" s="384"/>
      <c r="B40" s="299" t="s">
        <v>163</v>
      </c>
      <c r="C40" s="341">
        <v>5100</v>
      </c>
      <c r="D40" s="843">
        <v>800</v>
      </c>
      <c r="E40" s="843"/>
      <c r="F40" s="843"/>
      <c r="G40" s="301">
        <v>10260.48</v>
      </c>
      <c r="H40" s="385">
        <f>ROUND((G40-G40/100*$D$10),2)</f>
        <v>10260.48</v>
      </c>
    </row>
    <row r="41" spans="1:10" ht="40.5" customHeight="1" x14ac:dyDescent="0.25">
      <c r="A41" s="829"/>
      <c r="B41" s="841" t="s">
        <v>215</v>
      </c>
      <c r="C41" s="351">
        <v>5354</v>
      </c>
      <c r="D41" s="832">
        <v>800</v>
      </c>
      <c r="E41" s="832"/>
      <c r="F41" s="832"/>
      <c r="G41" s="291">
        <v>6988.88</v>
      </c>
      <c r="H41" s="382">
        <f>ROUND((G41-G41/100*$E$10),2)</f>
        <v>6988.88</v>
      </c>
    </row>
    <row r="42" spans="1:10" ht="40.5" customHeight="1" thickBot="1" x14ac:dyDescent="0.3">
      <c r="A42" s="830"/>
      <c r="B42" s="842"/>
      <c r="C42" s="359">
        <v>5495</v>
      </c>
      <c r="D42" s="828" t="s">
        <v>171</v>
      </c>
      <c r="E42" s="828"/>
      <c r="F42" s="828"/>
      <c r="G42" s="296">
        <v>6988.88</v>
      </c>
      <c r="H42" s="383">
        <f>ROUND((G42-G42/100*$E$10),2)</f>
        <v>6988.88</v>
      </c>
      <c r="J42" s="4"/>
    </row>
    <row r="43" spans="1:10" ht="17.25" customHeight="1" x14ac:dyDescent="0.25">
      <c r="A43" s="813"/>
      <c r="B43" s="822" t="s">
        <v>64</v>
      </c>
      <c r="C43" s="353">
        <v>5943</v>
      </c>
      <c r="D43" s="345">
        <v>315</v>
      </c>
      <c r="E43" s="826">
        <v>271</v>
      </c>
      <c r="F43" s="826"/>
      <c r="G43" s="304">
        <v>1418.88</v>
      </c>
      <c r="H43" s="379">
        <f>ROUND((G43-G43/100*$D$10),2)</f>
        <v>1418.88</v>
      </c>
      <c r="J43" s="4"/>
    </row>
    <row r="44" spans="1:10" ht="17.25" customHeight="1" x14ac:dyDescent="0.25">
      <c r="A44" s="814"/>
      <c r="B44" s="823"/>
      <c r="C44" s="349">
        <v>5331</v>
      </c>
      <c r="D44" s="342">
        <v>340</v>
      </c>
      <c r="E44" s="827">
        <v>300</v>
      </c>
      <c r="F44" s="827"/>
      <c r="G44" s="283">
        <v>1788.88</v>
      </c>
      <c r="H44" s="380">
        <f t="shared" ref="H44:H52" si="2">ROUND((G44-G44/100*$D$10),2)</f>
        <v>1788.88</v>
      </c>
      <c r="J44" s="4"/>
    </row>
    <row r="45" spans="1:10" ht="17.25" customHeight="1" x14ac:dyDescent="0.25">
      <c r="A45" s="814"/>
      <c r="B45" s="823"/>
      <c r="C45" s="349">
        <v>5332</v>
      </c>
      <c r="D45" s="342">
        <v>460</v>
      </c>
      <c r="E45" s="827">
        <v>400</v>
      </c>
      <c r="F45" s="827"/>
      <c r="G45" s="283">
        <v>2618.88</v>
      </c>
      <c r="H45" s="380">
        <f t="shared" si="2"/>
        <v>2618.88</v>
      </c>
      <c r="J45" s="4"/>
    </row>
    <row r="46" spans="1:10" ht="17.25" customHeight="1" x14ac:dyDescent="0.25">
      <c r="A46" s="814"/>
      <c r="B46" s="823"/>
      <c r="C46" s="349">
        <v>5335</v>
      </c>
      <c r="D46" s="342">
        <v>575</v>
      </c>
      <c r="E46" s="827">
        <v>500</v>
      </c>
      <c r="F46" s="827"/>
      <c r="G46" s="283">
        <v>3728.88</v>
      </c>
      <c r="H46" s="380">
        <f t="shared" si="2"/>
        <v>3728.88</v>
      </c>
      <c r="J46" s="4"/>
    </row>
    <row r="47" spans="1:10" ht="17.25" customHeight="1" x14ac:dyDescent="0.25">
      <c r="A47" s="814"/>
      <c r="B47" s="823"/>
      <c r="C47" s="349">
        <v>5476</v>
      </c>
      <c r="D47" s="342">
        <v>630</v>
      </c>
      <c r="E47" s="827">
        <v>535</v>
      </c>
      <c r="F47" s="827"/>
      <c r="G47" s="283">
        <v>4928.88</v>
      </c>
      <c r="H47" s="380">
        <f t="shared" si="2"/>
        <v>4928.88</v>
      </c>
      <c r="J47" s="4"/>
    </row>
    <row r="48" spans="1:10" ht="17.25" customHeight="1" x14ac:dyDescent="0.25">
      <c r="A48" s="814"/>
      <c r="B48" s="823"/>
      <c r="C48" s="349">
        <v>5333</v>
      </c>
      <c r="D48" s="342">
        <v>695</v>
      </c>
      <c r="E48" s="827">
        <v>600</v>
      </c>
      <c r="F48" s="827"/>
      <c r="G48" s="283">
        <v>5228.88</v>
      </c>
      <c r="H48" s="380">
        <f t="shared" si="2"/>
        <v>5228.88</v>
      </c>
      <c r="J48" s="4"/>
    </row>
    <row r="49" spans="1:10" ht="17.25" customHeight="1" x14ac:dyDescent="0.25">
      <c r="A49" s="814"/>
      <c r="B49" s="823"/>
      <c r="C49" s="349">
        <v>5477</v>
      </c>
      <c r="D49" s="342">
        <v>800</v>
      </c>
      <c r="E49" s="827">
        <v>687</v>
      </c>
      <c r="F49" s="827"/>
      <c r="G49" s="283">
        <v>7820.88</v>
      </c>
      <c r="H49" s="380">
        <f t="shared" si="2"/>
        <v>7820.88</v>
      </c>
      <c r="J49" s="4"/>
    </row>
    <row r="50" spans="1:10" ht="17.25" customHeight="1" x14ac:dyDescent="0.25">
      <c r="A50" s="814"/>
      <c r="B50" s="823"/>
      <c r="C50" s="349">
        <v>5334</v>
      </c>
      <c r="D50" s="342">
        <v>923</v>
      </c>
      <c r="E50" s="827">
        <v>800</v>
      </c>
      <c r="F50" s="827"/>
      <c r="G50" s="283">
        <v>9488.8799999999992</v>
      </c>
      <c r="H50" s="380">
        <f t="shared" si="2"/>
        <v>9488.8799999999992</v>
      </c>
      <c r="J50" s="4"/>
    </row>
    <row r="51" spans="1:10" ht="17.25" customHeight="1" x14ac:dyDescent="0.25">
      <c r="A51" s="814"/>
      <c r="B51" s="823"/>
      <c r="C51" s="349">
        <v>5478</v>
      </c>
      <c r="D51" s="342">
        <v>1000</v>
      </c>
      <c r="E51" s="827">
        <v>851</v>
      </c>
      <c r="F51" s="827"/>
      <c r="G51" s="283">
        <v>12496.88</v>
      </c>
      <c r="H51" s="380">
        <f t="shared" si="2"/>
        <v>12496.88</v>
      </c>
      <c r="J51" s="4"/>
    </row>
    <row r="52" spans="1:10" ht="17.25" customHeight="1" thickBot="1" x14ac:dyDescent="0.3">
      <c r="A52" s="815"/>
      <c r="B52" s="824"/>
      <c r="C52" s="352">
        <v>5479</v>
      </c>
      <c r="D52" s="343">
        <v>1200</v>
      </c>
      <c r="E52" s="833">
        <v>1030</v>
      </c>
      <c r="F52" s="833"/>
      <c r="G52" s="305">
        <v>18251.88</v>
      </c>
      <c r="H52" s="381">
        <f t="shared" si="2"/>
        <v>18251.88</v>
      </c>
      <c r="J52" s="4"/>
    </row>
    <row r="53" spans="1:10" ht="41.25" customHeight="1" x14ac:dyDescent="0.25">
      <c r="A53" s="829"/>
      <c r="B53" s="841" t="s">
        <v>67</v>
      </c>
      <c r="C53" s="332">
        <v>5490</v>
      </c>
      <c r="D53" s="834" t="s">
        <v>172</v>
      </c>
      <c r="E53" s="834"/>
      <c r="F53" s="834"/>
      <c r="G53" s="291">
        <v>2368.6799999999998</v>
      </c>
      <c r="H53" s="382">
        <f t="shared" ref="H53:H69" si="3">ROUND((G53-G53/100*$E$10),2)</f>
        <v>2368.6799999999998</v>
      </c>
      <c r="J53" s="4"/>
    </row>
    <row r="54" spans="1:10" ht="41.25" customHeight="1" thickBot="1" x14ac:dyDescent="0.3">
      <c r="A54" s="830"/>
      <c r="B54" s="842"/>
      <c r="C54" s="333">
        <v>5491</v>
      </c>
      <c r="D54" s="828" t="s">
        <v>173</v>
      </c>
      <c r="E54" s="828"/>
      <c r="F54" s="828"/>
      <c r="G54" s="296">
        <v>7088.88</v>
      </c>
      <c r="H54" s="383">
        <f t="shared" si="3"/>
        <v>7088.88</v>
      </c>
      <c r="J54" s="4"/>
    </row>
    <row r="55" spans="1:10" ht="15.75" customHeight="1" x14ac:dyDescent="0.25">
      <c r="A55" s="813"/>
      <c r="B55" s="822" t="s">
        <v>49</v>
      </c>
      <c r="C55" s="314">
        <v>5574</v>
      </c>
      <c r="D55" s="269"/>
      <c r="E55" s="270" t="s">
        <v>74</v>
      </c>
      <c r="F55" s="271"/>
      <c r="G55" s="317">
        <v>283.58</v>
      </c>
      <c r="H55" s="379">
        <f t="shared" si="3"/>
        <v>283.58</v>
      </c>
      <c r="I55" s="4"/>
    </row>
    <row r="56" spans="1:10" ht="15.75" customHeight="1" x14ac:dyDescent="0.25">
      <c r="A56" s="814"/>
      <c r="B56" s="823"/>
      <c r="C56" s="315">
        <v>5956</v>
      </c>
      <c r="D56" s="179"/>
      <c r="E56" s="334" t="s">
        <v>237</v>
      </c>
      <c r="F56" s="335"/>
      <c r="G56" s="318">
        <v>458.88</v>
      </c>
      <c r="H56" s="380">
        <f t="shared" si="3"/>
        <v>458.88</v>
      </c>
      <c r="I56" s="4"/>
    </row>
    <row r="57" spans="1:10" ht="15.75" customHeight="1" x14ac:dyDescent="0.25">
      <c r="A57" s="814"/>
      <c r="B57" s="823"/>
      <c r="C57" s="315" t="s">
        <v>197</v>
      </c>
      <c r="D57" s="175"/>
      <c r="E57" s="169" t="s">
        <v>257</v>
      </c>
      <c r="F57" s="176"/>
      <c r="G57" s="318">
        <v>368.18</v>
      </c>
      <c r="H57" s="380">
        <f t="shared" si="3"/>
        <v>368.18</v>
      </c>
      <c r="I57" s="4"/>
    </row>
    <row r="58" spans="1:10" ht="15.75" customHeight="1" x14ac:dyDescent="0.25">
      <c r="A58" s="814"/>
      <c r="B58" s="823"/>
      <c r="C58" s="315">
        <v>5935</v>
      </c>
      <c r="D58" s="445"/>
      <c r="E58" s="553" t="s">
        <v>292</v>
      </c>
      <c r="F58" s="554"/>
      <c r="G58" s="318">
        <v>478.88</v>
      </c>
      <c r="H58" s="380">
        <f t="shared" si="3"/>
        <v>478.88</v>
      </c>
      <c r="I58" s="4"/>
    </row>
    <row r="59" spans="1:10" ht="15.75" customHeight="1" x14ac:dyDescent="0.25">
      <c r="A59" s="814"/>
      <c r="B59" s="823"/>
      <c r="C59" s="315">
        <v>5946</v>
      </c>
      <c r="D59" s="371"/>
      <c r="E59" s="372" t="s">
        <v>258</v>
      </c>
      <c r="F59" s="373"/>
      <c r="G59" s="318">
        <v>685.28</v>
      </c>
      <c r="H59" s="380">
        <f t="shared" si="3"/>
        <v>685.28</v>
      </c>
      <c r="I59" s="4"/>
    </row>
    <row r="60" spans="1:10" ht="15.75" customHeight="1" x14ac:dyDescent="0.25">
      <c r="A60" s="814"/>
      <c r="B60" s="823"/>
      <c r="C60" s="315">
        <v>5946</v>
      </c>
      <c r="D60" s="175"/>
      <c r="E60" s="169" t="s">
        <v>241</v>
      </c>
      <c r="F60" s="176"/>
      <c r="G60" s="318">
        <v>622.98</v>
      </c>
      <c r="H60" s="380">
        <f t="shared" si="3"/>
        <v>622.98</v>
      </c>
      <c r="I60" s="4"/>
    </row>
    <row r="61" spans="1:10" ht="15.75" customHeight="1" x14ac:dyDescent="0.25">
      <c r="A61" s="814"/>
      <c r="B61" s="823"/>
      <c r="C61" s="315">
        <v>5766</v>
      </c>
      <c r="D61" s="179"/>
      <c r="E61" s="334" t="s">
        <v>259</v>
      </c>
      <c r="F61" s="335"/>
      <c r="G61" s="318">
        <v>1938.08</v>
      </c>
      <c r="H61" s="380">
        <f t="shared" si="3"/>
        <v>1938.08</v>
      </c>
      <c r="I61" s="4"/>
    </row>
    <row r="62" spans="1:10" ht="15.75" customHeight="1" x14ac:dyDescent="0.25">
      <c r="A62" s="814"/>
      <c r="B62" s="823"/>
      <c r="C62" s="315">
        <v>5811</v>
      </c>
      <c r="D62" s="175"/>
      <c r="E62" s="169" t="s">
        <v>51</v>
      </c>
      <c r="F62" s="176"/>
      <c r="G62" s="318">
        <v>1988.08</v>
      </c>
      <c r="H62" s="380">
        <f t="shared" si="3"/>
        <v>1988.08</v>
      </c>
      <c r="I62" s="4"/>
    </row>
    <row r="63" spans="1:10" ht="15.75" customHeight="1" x14ac:dyDescent="0.25">
      <c r="A63" s="814"/>
      <c r="B63" s="823"/>
      <c r="C63" s="315">
        <v>5578</v>
      </c>
      <c r="D63" s="179"/>
      <c r="E63" s="334" t="s">
        <v>243</v>
      </c>
      <c r="F63" s="335"/>
      <c r="G63" s="318">
        <v>1836.08</v>
      </c>
      <c r="H63" s="380">
        <f t="shared" si="3"/>
        <v>1836.08</v>
      </c>
      <c r="I63" s="4"/>
    </row>
    <row r="64" spans="1:10" ht="15.75" customHeight="1" x14ac:dyDescent="0.25">
      <c r="A64" s="814"/>
      <c r="B64" s="823"/>
      <c r="C64" s="315">
        <v>5767</v>
      </c>
      <c r="D64" s="179"/>
      <c r="E64" s="364" t="s">
        <v>260</v>
      </c>
      <c r="F64" s="365"/>
      <c r="G64" s="318">
        <v>2029.88</v>
      </c>
      <c r="H64" s="380">
        <f t="shared" si="3"/>
        <v>2029.88</v>
      </c>
      <c r="I64" s="4"/>
    </row>
    <row r="65" spans="1:10" ht="15.75" customHeight="1" x14ac:dyDescent="0.25">
      <c r="A65" s="814"/>
      <c r="B65" s="823"/>
      <c r="C65" s="315">
        <v>5812</v>
      </c>
      <c r="D65" s="179"/>
      <c r="E65" s="364" t="s">
        <v>34</v>
      </c>
      <c r="F65" s="365"/>
      <c r="G65" s="318">
        <v>2770.18</v>
      </c>
      <c r="H65" s="380">
        <f t="shared" si="3"/>
        <v>2770.18</v>
      </c>
      <c r="I65" s="4"/>
    </row>
    <row r="66" spans="1:10" ht="15.75" customHeight="1" x14ac:dyDescent="0.25">
      <c r="A66" s="814"/>
      <c r="B66" s="823"/>
      <c r="C66" s="315">
        <v>5768</v>
      </c>
      <c r="D66" s="179"/>
      <c r="E66" s="364" t="s">
        <v>261</v>
      </c>
      <c r="F66" s="365"/>
      <c r="G66" s="318">
        <v>3509.08</v>
      </c>
      <c r="H66" s="380">
        <f t="shared" si="3"/>
        <v>3509.08</v>
      </c>
      <c r="I66" s="4"/>
    </row>
    <row r="67" spans="1:10" ht="15.75" customHeight="1" x14ac:dyDescent="0.25">
      <c r="A67" s="814"/>
      <c r="B67" s="823"/>
      <c r="C67" s="315">
        <v>5949</v>
      </c>
      <c r="D67" s="179"/>
      <c r="E67" s="334" t="s">
        <v>245</v>
      </c>
      <c r="F67" s="335"/>
      <c r="G67" s="318">
        <v>5461.98</v>
      </c>
      <c r="H67" s="380">
        <f t="shared" si="3"/>
        <v>5461.98</v>
      </c>
      <c r="I67" s="4"/>
    </row>
    <row r="68" spans="1:10" ht="15.75" customHeight="1" x14ac:dyDescent="0.25">
      <c r="A68" s="814"/>
      <c r="B68" s="823"/>
      <c r="C68" s="315">
        <v>5813</v>
      </c>
      <c r="D68" s="179"/>
      <c r="E68" s="334" t="s">
        <v>65</v>
      </c>
      <c r="F68" s="335"/>
      <c r="G68" s="318">
        <v>5761.98</v>
      </c>
      <c r="H68" s="380">
        <f t="shared" si="3"/>
        <v>5761.98</v>
      </c>
      <c r="I68" s="4"/>
    </row>
    <row r="69" spans="1:10" ht="15.75" customHeight="1" thickBot="1" x14ac:dyDescent="0.3">
      <c r="A69" s="815"/>
      <c r="B69" s="824"/>
      <c r="C69" s="316">
        <v>5814</v>
      </c>
      <c r="D69" s="272"/>
      <c r="E69" s="336" t="s">
        <v>66</v>
      </c>
      <c r="F69" s="273"/>
      <c r="G69" s="319">
        <v>9418.68</v>
      </c>
      <c r="H69" s="381">
        <f t="shared" si="3"/>
        <v>9418.68</v>
      </c>
      <c r="I69" s="4"/>
    </row>
    <row r="70" spans="1:10" ht="28.5" customHeight="1" x14ac:dyDescent="0.25">
      <c r="A70" s="829"/>
      <c r="B70" s="841" t="s">
        <v>170</v>
      </c>
      <c r="C70" s="306">
        <v>5081</v>
      </c>
      <c r="D70" s="846" t="s">
        <v>156</v>
      </c>
      <c r="E70" s="846"/>
      <c r="F70" s="846"/>
      <c r="G70" s="291">
        <v>5481.08</v>
      </c>
      <c r="H70" s="382">
        <f>ROUND((G70-G70/100*$D$10),2)</f>
        <v>5481.08</v>
      </c>
      <c r="I70" s="3"/>
      <c r="J70" s="4"/>
    </row>
    <row r="71" spans="1:10" ht="28.5" customHeight="1" x14ac:dyDescent="0.25">
      <c r="A71" s="814"/>
      <c r="B71" s="823"/>
      <c r="C71" s="358">
        <v>5085</v>
      </c>
      <c r="D71" s="820" t="s">
        <v>157</v>
      </c>
      <c r="E71" s="820"/>
      <c r="F71" s="820"/>
      <c r="G71" s="282">
        <v>6099.48</v>
      </c>
      <c r="H71" s="380">
        <f t="shared" ref="H71:H94" si="4">ROUND((G71-G71/100*$D$10),2)</f>
        <v>6099.48</v>
      </c>
      <c r="I71" s="3"/>
      <c r="J71" s="4"/>
    </row>
    <row r="72" spans="1:10" ht="28.5" customHeight="1" x14ac:dyDescent="0.25">
      <c r="A72" s="814"/>
      <c r="B72" s="823"/>
      <c r="C72" s="358">
        <v>5089</v>
      </c>
      <c r="D72" s="820" t="s">
        <v>164</v>
      </c>
      <c r="E72" s="820"/>
      <c r="F72" s="820"/>
      <c r="G72" s="282">
        <v>6339.08</v>
      </c>
      <c r="H72" s="380">
        <f t="shared" si="4"/>
        <v>6339.08</v>
      </c>
      <c r="I72" s="3"/>
      <c r="J72" s="4"/>
    </row>
    <row r="73" spans="1:10" ht="28.5" customHeight="1" x14ac:dyDescent="0.25">
      <c r="A73" s="814"/>
      <c r="B73" s="823"/>
      <c r="C73" s="358">
        <v>5082</v>
      </c>
      <c r="D73" s="820" t="s">
        <v>158</v>
      </c>
      <c r="E73" s="820"/>
      <c r="F73" s="820"/>
      <c r="G73" s="282">
        <v>7351.28</v>
      </c>
      <c r="H73" s="380">
        <f t="shared" si="4"/>
        <v>7351.28</v>
      </c>
      <c r="I73" s="3"/>
      <c r="J73" s="4"/>
    </row>
    <row r="74" spans="1:10" ht="28.5" customHeight="1" x14ac:dyDescent="0.25">
      <c r="A74" s="814"/>
      <c r="B74" s="823"/>
      <c r="C74" s="358">
        <v>5086</v>
      </c>
      <c r="D74" s="820" t="s">
        <v>165</v>
      </c>
      <c r="E74" s="820"/>
      <c r="F74" s="820"/>
      <c r="G74" s="282">
        <v>7983.28</v>
      </c>
      <c r="H74" s="380">
        <f t="shared" si="4"/>
        <v>7983.28</v>
      </c>
      <c r="I74" s="3"/>
      <c r="J74" s="4"/>
    </row>
    <row r="75" spans="1:10" ht="28.5" customHeight="1" x14ac:dyDescent="0.25">
      <c r="A75" s="814"/>
      <c r="B75" s="823"/>
      <c r="C75" s="358">
        <v>5090</v>
      </c>
      <c r="D75" s="820" t="s">
        <v>159</v>
      </c>
      <c r="E75" s="820"/>
      <c r="F75" s="820"/>
      <c r="G75" s="282">
        <v>8560.18</v>
      </c>
      <c r="H75" s="380">
        <f t="shared" si="4"/>
        <v>8560.18</v>
      </c>
      <c r="I75" s="3"/>
      <c r="J75" s="4"/>
    </row>
    <row r="76" spans="1:10" ht="28.5" customHeight="1" x14ac:dyDescent="0.25">
      <c r="A76" s="814"/>
      <c r="B76" s="823"/>
      <c r="C76" s="358">
        <v>5083</v>
      </c>
      <c r="D76" s="820" t="s">
        <v>166</v>
      </c>
      <c r="E76" s="820"/>
      <c r="F76" s="820"/>
      <c r="G76" s="282">
        <v>16291.68</v>
      </c>
      <c r="H76" s="380">
        <f t="shared" si="4"/>
        <v>16291.68</v>
      </c>
      <c r="I76" s="3"/>
      <c r="J76" s="4"/>
    </row>
    <row r="77" spans="1:10" ht="28.5" customHeight="1" x14ac:dyDescent="0.25">
      <c r="A77" s="814"/>
      <c r="B77" s="823"/>
      <c r="C77" s="358">
        <v>5087</v>
      </c>
      <c r="D77" s="820" t="s">
        <v>167</v>
      </c>
      <c r="E77" s="820"/>
      <c r="F77" s="820"/>
      <c r="G77" s="282">
        <v>16572.88</v>
      </c>
      <c r="H77" s="380">
        <f t="shared" si="4"/>
        <v>16572.88</v>
      </c>
      <c r="I77" s="3"/>
      <c r="J77" s="4"/>
    </row>
    <row r="78" spans="1:10" ht="28.5" customHeight="1" x14ac:dyDescent="0.25">
      <c r="A78" s="814"/>
      <c r="B78" s="823"/>
      <c r="C78" s="358">
        <v>5091</v>
      </c>
      <c r="D78" s="820" t="s">
        <v>267</v>
      </c>
      <c r="E78" s="820"/>
      <c r="F78" s="820"/>
      <c r="G78" s="282">
        <v>16853.98</v>
      </c>
      <c r="H78" s="380">
        <f t="shared" si="4"/>
        <v>16853.98</v>
      </c>
      <c r="I78" s="3"/>
      <c r="J78" s="4"/>
    </row>
    <row r="79" spans="1:10" ht="28.5" customHeight="1" x14ac:dyDescent="0.25">
      <c r="A79" s="814"/>
      <c r="B79" s="823"/>
      <c r="C79" s="358">
        <v>5084</v>
      </c>
      <c r="D79" s="820" t="s">
        <v>168</v>
      </c>
      <c r="E79" s="820"/>
      <c r="F79" s="820"/>
      <c r="G79" s="282">
        <v>26440.98</v>
      </c>
      <c r="H79" s="380">
        <f t="shared" si="4"/>
        <v>26440.98</v>
      </c>
      <c r="I79" s="3"/>
      <c r="J79" s="4"/>
    </row>
    <row r="80" spans="1:10" ht="28.5" customHeight="1" x14ac:dyDescent="0.25">
      <c r="A80" s="814"/>
      <c r="B80" s="823"/>
      <c r="C80" s="358">
        <v>5088</v>
      </c>
      <c r="D80" s="820" t="s">
        <v>266</v>
      </c>
      <c r="E80" s="820"/>
      <c r="F80" s="820"/>
      <c r="G80" s="282">
        <v>28352.880000000001</v>
      </c>
      <c r="H80" s="380">
        <f t="shared" si="4"/>
        <v>28352.880000000001</v>
      </c>
      <c r="I80" s="3"/>
      <c r="J80" s="4"/>
    </row>
    <row r="81" spans="1:10" ht="28.5" customHeight="1" thickBot="1" x14ac:dyDescent="0.3">
      <c r="A81" s="815"/>
      <c r="B81" s="824"/>
      <c r="C81" s="354">
        <v>5091</v>
      </c>
      <c r="D81" s="821" t="s">
        <v>169</v>
      </c>
      <c r="E81" s="821"/>
      <c r="F81" s="821"/>
      <c r="G81" s="294">
        <v>30362.48</v>
      </c>
      <c r="H81" s="381">
        <f t="shared" si="4"/>
        <v>30362.48</v>
      </c>
      <c r="I81" s="3"/>
      <c r="J81" s="4"/>
    </row>
    <row r="82" spans="1:10" x14ac:dyDescent="0.25">
      <c r="A82" s="829"/>
      <c r="B82" s="841" t="s">
        <v>63</v>
      </c>
      <c r="C82" s="348">
        <v>5724</v>
      </c>
      <c r="D82" s="348">
        <v>315</v>
      </c>
      <c r="E82" s="834">
        <v>271</v>
      </c>
      <c r="F82" s="834"/>
      <c r="G82" s="291">
        <v>633.08000000000004</v>
      </c>
      <c r="H82" s="382">
        <f t="shared" si="4"/>
        <v>633.08000000000004</v>
      </c>
      <c r="I82" s="3"/>
      <c r="J82" s="4"/>
    </row>
    <row r="83" spans="1:10" x14ac:dyDescent="0.25">
      <c r="A83" s="814"/>
      <c r="B83" s="823"/>
      <c r="C83" s="337">
        <v>5121</v>
      </c>
      <c r="D83" s="337">
        <v>340</v>
      </c>
      <c r="E83" s="831">
        <v>300</v>
      </c>
      <c r="F83" s="831"/>
      <c r="G83" s="282">
        <v>1095.18</v>
      </c>
      <c r="H83" s="380">
        <f>ROUND((G83-G83/100*$D$10),2)</f>
        <v>1095.18</v>
      </c>
      <c r="I83" s="3"/>
      <c r="J83" s="4"/>
    </row>
    <row r="84" spans="1:10" x14ac:dyDescent="0.25">
      <c r="A84" s="814"/>
      <c r="B84" s="823"/>
      <c r="C84" s="337">
        <v>5122</v>
      </c>
      <c r="D84" s="337">
        <v>460</v>
      </c>
      <c r="E84" s="831">
        <v>400</v>
      </c>
      <c r="F84" s="831"/>
      <c r="G84" s="282">
        <v>1812.68</v>
      </c>
      <c r="H84" s="380">
        <f t="shared" si="4"/>
        <v>1812.68</v>
      </c>
      <c r="I84" s="3"/>
      <c r="J84" s="4"/>
    </row>
    <row r="85" spans="1:10" x14ac:dyDescent="0.25">
      <c r="A85" s="814"/>
      <c r="B85" s="823"/>
      <c r="C85" s="337">
        <v>5123</v>
      </c>
      <c r="D85" s="337">
        <v>575</v>
      </c>
      <c r="E85" s="831">
        <v>500</v>
      </c>
      <c r="F85" s="831"/>
      <c r="G85" s="282">
        <v>2601.1799999999998</v>
      </c>
      <c r="H85" s="380">
        <f t="shared" si="4"/>
        <v>2601.1799999999998</v>
      </c>
      <c r="I85" s="3"/>
      <c r="J85" s="4"/>
    </row>
    <row r="86" spans="1:10" x14ac:dyDescent="0.25">
      <c r="A86" s="814"/>
      <c r="B86" s="823"/>
      <c r="C86" s="337">
        <v>5126</v>
      </c>
      <c r="D86" s="337">
        <v>630</v>
      </c>
      <c r="E86" s="831">
        <v>535</v>
      </c>
      <c r="F86" s="831"/>
      <c r="G86" s="282">
        <v>2588.88</v>
      </c>
      <c r="H86" s="380">
        <f t="shared" si="4"/>
        <v>2588.88</v>
      </c>
      <c r="I86" s="3"/>
      <c r="J86" s="4"/>
    </row>
    <row r="87" spans="1:10" x14ac:dyDescent="0.25">
      <c r="A87" s="814"/>
      <c r="B87" s="823"/>
      <c r="C87" s="337">
        <v>5124</v>
      </c>
      <c r="D87" s="337">
        <v>695</v>
      </c>
      <c r="E87" s="831">
        <v>600</v>
      </c>
      <c r="F87" s="831"/>
      <c r="G87" s="282">
        <v>4820.9799999999996</v>
      </c>
      <c r="H87" s="380">
        <f t="shared" si="4"/>
        <v>4820.9799999999996</v>
      </c>
      <c r="I87" s="3"/>
      <c r="J87" s="4"/>
    </row>
    <row r="88" spans="1:10" x14ac:dyDescent="0.25">
      <c r="A88" s="814"/>
      <c r="B88" s="823"/>
      <c r="C88" s="337">
        <v>5127</v>
      </c>
      <c r="D88" s="337">
        <v>800</v>
      </c>
      <c r="E88" s="831">
        <v>687</v>
      </c>
      <c r="F88" s="831"/>
      <c r="G88" s="282">
        <v>4988.88</v>
      </c>
      <c r="H88" s="380">
        <f t="shared" si="4"/>
        <v>4988.88</v>
      </c>
      <c r="I88" s="3"/>
      <c r="J88" s="4"/>
    </row>
    <row r="89" spans="1:10" ht="15.75" thickBot="1" x14ac:dyDescent="0.3">
      <c r="A89" s="830"/>
      <c r="B89" s="842"/>
      <c r="C89" s="346">
        <v>5125</v>
      </c>
      <c r="D89" s="346">
        <v>923</v>
      </c>
      <c r="E89" s="828">
        <v>800</v>
      </c>
      <c r="F89" s="828"/>
      <c r="G89" s="296">
        <v>8279.08</v>
      </c>
      <c r="H89" s="383">
        <f t="shared" si="4"/>
        <v>8279.08</v>
      </c>
      <c r="I89" s="3"/>
      <c r="J89" s="4"/>
    </row>
    <row r="90" spans="1:10" ht="26.25" customHeight="1" x14ac:dyDescent="0.25">
      <c r="A90" s="813"/>
      <c r="B90" s="822" t="s">
        <v>71</v>
      </c>
      <c r="C90" s="345">
        <v>5880</v>
      </c>
      <c r="D90" s="345">
        <v>110</v>
      </c>
      <c r="E90" s="826">
        <v>94</v>
      </c>
      <c r="F90" s="826"/>
      <c r="G90" s="308">
        <v>208.88</v>
      </c>
      <c r="H90" s="379">
        <f t="shared" si="4"/>
        <v>208.88</v>
      </c>
    </row>
    <row r="91" spans="1:10" ht="26.25" customHeight="1" x14ac:dyDescent="0.25">
      <c r="A91" s="814"/>
      <c r="B91" s="823"/>
      <c r="C91" s="342">
        <v>5882</v>
      </c>
      <c r="D91" s="342">
        <v>160</v>
      </c>
      <c r="E91" s="827">
        <v>136</v>
      </c>
      <c r="F91" s="827"/>
      <c r="G91" s="284">
        <v>358.88</v>
      </c>
      <c r="H91" s="380">
        <f t="shared" si="4"/>
        <v>358.88</v>
      </c>
    </row>
    <row r="92" spans="1:10" ht="26.25" customHeight="1" x14ac:dyDescent="0.25">
      <c r="A92" s="814"/>
      <c r="B92" s="823"/>
      <c r="C92" s="342">
        <v>5884</v>
      </c>
      <c r="D92" s="342">
        <v>200</v>
      </c>
      <c r="E92" s="827">
        <v>171</v>
      </c>
      <c r="F92" s="827"/>
      <c r="G92" s="284">
        <v>498.88</v>
      </c>
      <c r="H92" s="380">
        <f t="shared" si="4"/>
        <v>498.88</v>
      </c>
    </row>
    <row r="93" spans="1:10" ht="26.25" customHeight="1" x14ac:dyDescent="0.25">
      <c r="A93" s="814"/>
      <c r="B93" s="823"/>
      <c r="C93" s="342">
        <v>5886</v>
      </c>
      <c r="D93" s="342">
        <v>250</v>
      </c>
      <c r="E93" s="827">
        <v>216</v>
      </c>
      <c r="F93" s="827"/>
      <c r="G93" s="284">
        <v>898.88</v>
      </c>
      <c r="H93" s="380">
        <f t="shared" si="4"/>
        <v>898.88</v>
      </c>
    </row>
    <row r="94" spans="1:10" ht="23.25" customHeight="1" thickBot="1" x14ac:dyDescent="0.3">
      <c r="A94" s="815"/>
      <c r="B94" s="824"/>
      <c r="C94" s="343">
        <v>5888</v>
      </c>
      <c r="D94" s="343">
        <v>315</v>
      </c>
      <c r="E94" s="833">
        <v>271</v>
      </c>
      <c r="F94" s="833"/>
      <c r="G94" s="289">
        <v>1299.8800000000001</v>
      </c>
      <c r="H94" s="381">
        <f t="shared" si="4"/>
        <v>1299.8800000000001</v>
      </c>
    </row>
    <row r="95" spans="1:10" ht="17.100000000000001" customHeight="1" thickBot="1" x14ac:dyDescent="0.3">
      <c r="A95" s="844" t="s">
        <v>21</v>
      </c>
      <c r="B95" s="804"/>
      <c r="C95" s="804"/>
      <c r="D95" s="804"/>
      <c r="E95" s="804"/>
      <c r="F95" s="804"/>
      <c r="G95" s="804"/>
      <c r="H95" s="845"/>
      <c r="I95" s="12"/>
      <c r="J95" s="12"/>
    </row>
    <row r="96" spans="1:10" ht="21" customHeight="1" x14ac:dyDescent="0.25">
      <c r="A96" s="856"/>
      <c r="B96" s="860" t="s">
        <v>174</v>
      </c>
      <c r="C96" s="310">
        <v>5750</v>
      </c>
      <c r="D96" s="855">
        <v>110</v>
      </c>
      <c r="E96" s="855"/>
      <c r="F96" s="855"/>
      <c r="G96" s="311">
        <v>204.88</v>
      </c>
      <c r="H96" s="379">
        <f t="shared" ref="H96:H105" si="5">ROUND((G96-G96/100*$E$10),2)</f>
        <v>204.88</v>
      </c>
      <c r="I96" s="3"/>
      <c r="J96" s="4"/>
    </row>
    <row r="97" spans="1:10" ht="21" customHeight="1" x14ac:dyDescent="0.25">
      <c r="A97" s="857"/>
      <c r="B97" s="861"/>
      <c r="C97" s="357">
        <v>5751</v>
      </c>
      <c r="D97" s="854">
        <v>160</v>
      </c>
      <c r="E97" s="854"/>
      <c r="F97" s="854"/>
      <c r="G97" s="309">
        <v>358.38</v>
      </c>
      <c r="H97" s="380">
        <f t="shared" si="5"/>
        <v>358.38</v>
      </c>
      <c r="I97" s="3"/>
      <c r="J97" s="4"/>
    </row>
    <row r="98" spans="1:10" ht="21" customHeight="1" x14ac:dyDescent="0.25">
      <c r="A98" s="857"/>
      <c r="B98" s="861"/>
      <c r="C98" s="357">
        <v>5752</v>
      </c>
      <c r="D98" s="854">
        <v>200</v>
      </c>
      <c r="E98" s="854"/>
      <c r="F98" s="854"/>
      <c r="G98" s="309">
        <v>550.67999999999995</v>
      </c>
      <c r="H98" s="380">
        <f t="shared" si="5"/>
        <v>550.67999999999995</v>
      </c>
      <c r="I98" s="3"/>
      <c r="J98" s="4"/>
    </row>
    <row r="99" spans="1:10" ht="21" customHeight="1" x14ac:dyDescent="0.25">
      <c r="A99" s="857"/>
      <c r="B99" s="861"/>
      <c r="C99" s="357">
        <v>5753</v>
      </c>
      <c r="D99" s="854">
        <v>250</v>
      </c>
      <c r="E99" s="854"/>
      <c r="F99" s="854"/>
      <c r="G99" s="309">
        <v>728.28</v>
      </c>
      <c r="H99" s="380">
        <f t="shared" si="5"/>
        <v>728.28</v>
      </c>
    </row>
    <row r="100" spans="1:10" ht="21" customHeight="1" thickBot="1" x14ac:dyDescent="0.3">
      <c r="A100" s="858"/>
      <c r="B100" s="862"/>
      <c r="C100" s="355">
        <v>5754</v>
      </c>
      <c r="D100" s="851">
        <v>315</v>
      </c>
      <c r="E100" s="851"/>
      <c r="F100" s="851"/>
      <c r="G100" s="312">
        <v>870.88</v>
      </c>
      <c r="H100" s="381">
        <f t="shared" si="5"/>
        <v>870.88</v>
      </c>
    </row>
    <row r="101" spans="1:10" ht="20.25" customHeight="1" x14ac:dyDescent="0.25">
      <c r="A101" s="859"/>
      <c r="B101" s="863" t="s">
        <v>175</v>
      </c>
      <c r="C101" s="356">
        <v>5755</v>
      </c>
      <c r="D101" s="852">
        <v>110</v>
      </c>
      <c r="E101" s="852"/>
      <c r="F101" s="852"/>
      <c r="G101" s="313">
        <v>4025.78</v>
      </c>
      <c r="H101" s="382">
        <f t="shared" si="5"/>
        <v>4025.78</v>
      </c>
    </row>
    <row r="102" spans="1:10" ht="20.25" customHeight="1" x14ac:dyDescent="0.25">
      <c r="A102" s="857"/>
      <c r="B102" s="861"/>
      <c r="C102" s="357">
        <v>5756</v>
      </c>
      <c r="D102" s="853">
        <v>160</v>
      </c>
      <c r="E102" s="853"/>
      <c r="F102" s="853"/>
      <c r="G102" s="309">
        <v>5338.48</v>
      </c>
      <c r="H102" s="380">
        <f t="shared" si="5"/>
        <v>5338.48</v>
      </c>
    </row>
    <row r="103" spans="1:10" ht="20.25" customHeight="1" x14ac:dyDescent="0.25">
      <c r="A103" s="857"/>
      <c r="B103" s="861"/>
      <c r="C103" s="357">
        <v>5757</v>
      </c>
      <c r="D103" s="854">
        <v>200</v>
      </c>
      <c r="E103" s="854"/>
      <c r="F103" s="854"/>
      <c r="G103" s="309">
        <v>6538.08</v>
      </c>
      <c r="H103" s="380">
        <f t="shared" si="5"/>
        <v>6538.08</v>
      </c>
    </row>
    <row r="104" spans="1:10" ht="20.25" customHeight="1" x14ac:dyDescent="0.25">
      <c r="A104" s="857"/>
      <c r="B104" s="861"/>
      <c r="C104" s="357">
        <v>5758</v>
      </c>
      <c r="D104" s="854">
        <v>250</v>
      </c>
      <c r="E104" s="854"/>
      <c r="F104" s="854"/>
      <c r="G104" s="309">
        <v>8816.68</v>
      </c>
      <c r="H104" s="380">
        <f t="shared" si="5"/>
        <v>8816.68</v>
      </c>
      <c r="I104" s="3"/>
      <c r="J104" s="4"/>
    </row>
    <row r="105" spans="1:10" ht="20.25" customHeight="1" thickBot="1" x14ac:dyDescent="0.3">
      <c r="A105" s="858"/>
      <c r="B105" s="862"/>
      <c r="C105" s="355">
        <v>5759</v>
      </c>
      <c r="D105" s="850">
        <v>315</v>
      </c>
      <c r="E105" s="850"/>
      <c r="F105" s="850"/>
      <c r="G105" s="312">
        <v>11318.78</v>
      </c>
      <c r="H105" s="381">
        <f t="shared" si="5"/>
        <v>11318.78</v>
      </c>
      <c r="I105" s="3"/>
      <c r="J105" s="4"/>
    </row>
    <row r="106" spans="1:10" ht="27.75" customHeight="1" thickBot="1" x14ac:dyDescent="0.3">
      <c r="A106" s="847" t="s">
        <v>62</v>
      </c>
      <c r="B106" s="848"/>
      <c r="C106" s="848"/>
      <c r="D106" s="848"/>
      <c r="E106" s="848"/>
      <c r="F106" s="848"/>
      <c r="G106" s="848"/>
      <c r="H106" s="849"/>
      <c r="I106" s="3"/>
      <c r="J106" s="4"/>
    </row>
    <row r="107" spans="1:10" x14ac:dyDescent="0.25">
      <c r="I107" s="3"/>
      <c r="J107" s="4"/>
    </row>
    <row r="108" spans="1:10" x14ac:dyDescent="0.25">
      <c r="I108" s="3"/>
      <c r="J108" s="4"/>
    </row>
  </sheetData>
  <sheetProtection password="CF7A" sheet="1" objects="1" scenarios="1" sort="0" autoFilter="0" pivotTables="0"/>
  <mergeCells count="118"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E10:F10"/>
    <mergeCell ref="D12:D14"/>
    <mergeCell ref="E12:F14"/>
    <mergeCell ref="D16:F16"/>
    <mergeCell ref="A106:H106"/>
    <mergeCell ref="D105:F105"/>
    <mergeCell ref="D100:F100"/>
    <mergeCell ref="D101:F101"/>
    <mergeCell ref="D102:F102"/>
    <mergeCell ref="D103:F103"/>
    <mergeCell ref="D104:F104"/>
    <mergeCell ref="D96:F96"/>
    <mergeCell ref="D97:F97"/>
    <mergeCell ref="D98:F98"/>
    <mergeCell ref="D99:F99"/>
    <mergeCell ref="A96:A100"/>
    <mergeCell ref="A101:A105"/>
    <mergeCell ref="B96:B100"/>
    <mergeCell ref="B101:B105"/>
    <mergeCell ref="A95:H95"/>
    <mergeCell ref="B82:B89"/>
    <mergeCell ref="A82:A89"/>
    <mergeCell ref="A90:A94"/>
    <mergeCell ref="B90:B94"/>
    <mergeCell ref="D41:F41"/>
    <mergeCell ref="D42:F42"/>
    <mergeCell ref="D53:F53"/>
    <mergeCell ref="D54:F54"/>
    <mergeCell ref="A41:A42"/>
    <mergeCell ref="A43:A52"/>
    <mergeCell ref="D75:F75"/>
    <mergeCell ref="D76:F76"/>
    <mergeCell ref="E88:F88"/>
    <mergeCell ref="E89:F89"/>
    <mergeCell ref="E90:F90"/>
    <mergeCell ref="E91:F91"/>
    <mergeCell ref="D70:F70"/>
    <mergeCell ref="D71:F71"/>
    <mergeCell ref="D72:F72"/>
    <mergeCell ref="D73:F73"/>
    <mergeCell ref="D74:F74"/>
    <mergeCell ref="B70:B81"/>
    <mergeCell ref="D77:F77"/>
    <mergeCell ref="E92:F92"/>
    <mergeCell ref="E93:F93"/>
    <mergeCell ref="E94:F94"/>
    <mergeCell ref="E82:F82"/>
    <mergeCell ref="E83:F83"/>
    <mergeCell ref="E84:F84"/>
    <mergeCell ref="E85:F85"/>
    <mergeCell ref="A17:H17"/>
    <mergeCell ref="A23:A31"/>
    <mergeCell ref="B23:B24"/>
    <mergeCell ref="E30:F30"/>
    <mergeCell ref="E31:F31"/>
    <mergeCell ref="B36:B39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8:F38"/>
    <mergeCell ref="E43:F43"/>
    <mergeCell ref="E44:F44"/>
    <mergeCell ref="E45:F45"/>
    <mergeCell ref="E46:F46"/>
    <mergeCell ref="D39:F39"/>
    <mergeCell ref="A36:A39"/>
    <mergeCell ref="E86:F86"/>
    <mergeCell ref="E87:F87"/>
    <mergeCell ref="A70:A81"/>
    <mergeCell ref="A55:A69"/>
    <mergeCell ref="A53:A54"/>
    <mergeCell ref="D36:F36"/>
    <mergeCell ref="D37:F37"/>
    <mergeCell ref="D78:F78"/>
    <mergeCell ref="D79:F79"/>
    <mergeCell ref="D80:F80"/>
    <mergeCell ref="D81:F81"/>
    <mergeCell ref="E58:F58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D35:F35"/>
    <mergeCell ref="B33:B35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Фитинги для труб из ПЭ_ПП</vt:lpstr>
      <vt:lpstr>Многосл.армирован. трубы FD ARM</vt:lpstr>
      <vt:lpstr>Дренажные трубы FD</vt:lpstr>
      <vt:lpstr>Листы ПНД_сварочный пруток FD</vt:lpstr>
      <vt:lpstr>Колодцы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2020-10-02T06:42:38Z</dcterms:modified>
</cp:coreProperties>
</file>